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ho14tbym\Desktop\"/>
    </mc:Choice>
  </mc:AlternateContent>
  <xr:revisionPtr revIDLastSave="0" documentId="13_ncr:1_{020FBCA9-7D13-4960-9E63-9A610F3BF9C2}"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O37" i="10"/>
  <c r="BE37" i="10"/>
  <c r="AM37" i="10"/>
  <c r="CO36" i="10"/>
  <c r="BE36" i="10"/>
  <c r="AM36" i="10"/>
  <c r="CO35" i="10"/>
  <c r="BW35" i="10"/>
  <c r="BW36" i="10" s="1"/>
  <c r="BW37" i="10" s="1"/>
  <c r="BW38" i="10" s="1"/>
  <c r="BW39" i="10" s="1"/>
  <c r="BW40" i="10" s="1"/>
  <c r="BW41" i="10" s="1"/>
  <c r="AM35" i="10"/>
  <c r="CO34" i="10"/>
  <c r="BW34" i="10"/>
  <c r="AM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l="1"/>
  <c r="BE35" i="10" s="1"/>
</calcChain>
</file>

<file path=xl/sharedStrings.xml><?xml version="1.0" encoding="utf-8"?>
<sst xmlns="http://schemas.openxmlformats.org/spreadsheetml/2006/main" count="1180" uniqueCount="603">
  <si>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</si>
  <si>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</si>
  <si>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</si>
  <si>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</si>
  <si>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</si>
  <si>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</si>
  <si>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</si>
  <si>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</si>
  <si>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</si>
  <si>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</si>
  <si>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</si>
  <si>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</si>
  <si>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</si>
  <si>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</si>
  <si>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</si>
  <si>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</si>
  <si>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</si>
  <si>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</si>
  <si>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</si>
  <si>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</si>
  <si>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</si>
  <si>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</si>
  <si>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</si>
  <si>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</si>
  <si>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</si>
  <si>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</si>
  <si>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</si>
  <si>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</si>
  <si>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</si>
  <si>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</si>
  <si>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</si>
  <si>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</si>
  <si>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</si>
  <si>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</si>
  <si>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</si>
  <si>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</si>
  <si>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</si>
  <si>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</si>
  <si>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</si>
  <si>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</si>
  <si>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</si>
  <si>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</si>
  <si>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</si>
  <si>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</si>
  <si>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</si>
  <si>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</si>
  <si>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</si>
  <si>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</si>
  <si>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</si>
  <si>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</si>
  <si>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</si>
  <si>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</si>
  <si>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</si>
  <si>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</si>
  <si>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</si>
  <si>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</si>
  <si>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</si>
  <si>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</si>
  <si>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</si>
  <si>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</si>
  <si>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</si>
  <si>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</si>
  <si>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</si>
  <si>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</si>
  <si>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</si>
  <si>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</si>
  <si>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</si>
  <si>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</si>
  <si>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</si>
  <si>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</si>
  <si>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</si>
  <si>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</si>
  <si>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</si>
  <si>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</si>
  <si>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</si>
  <si>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</si>
  <si>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</si>
  <si>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</si>
  <si>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</si>
  <si>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</si>
  <si>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</si>
  <si>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</si>
  <si>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</si>
  <si>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</si>
  <si>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</si>
  <si>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</si>
  <si>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</si>
  <si>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</si>
  <si>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</si>
  <si>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</si>
  <si>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</si>
  <si>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</si>
  <si>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</si>
  <si>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</si>
  <si>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</si>
  <si>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</si>
  <si>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</si>
  <si>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</si>
  <si>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</si>
  <si>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</si>
  <si>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</si>
  <si>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</si>
  <si>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</si>
  <si>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</si>
  <si>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</si>
  <si>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</si>
  <si>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</si>
  <si>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</si>
  <si>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</si>
  <si>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</si>
  <si>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</si>
  <si>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</si>
  <si>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</si>
  <si>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</si>
  <si>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</si>
  <si>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</si>
  <si>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</si>
  <si>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</si>
  <si>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</si>
  <si>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</si>
  <si>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</si>
  <si>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</si>
  <si>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</si>
  <si>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</si>
  <si>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</si>
  <si>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</si>
  <si>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</si>
  <si>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</si>
  <si>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</si>
  <si>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</si>
  <si>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</si>
  <si>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</si>
  <si>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</si>
  <si>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</si>
  <si>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</si>
  <si>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</si>
  <si>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</si>
  <si>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</si>
  <si>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</si>
  <si>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</si>
  <si>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</si>
  <si>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</si>
  <si>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</si>
  <si>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</si>
  <si>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</si>
  <si>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</si>
  <si>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</si>
  <si>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</si>
  <si>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</si>
  <si>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</si>
  <si>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</si>
  <si>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</si>
  <si>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</si>
  <si>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</si>
  <si>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</si>
  <si>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</si>
  <si>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</si>
  <si>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</si>
  <si>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</si>
  <si>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</si>
  <si>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</si>
  <si>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</si>
  <si>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</si>
  <si>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</si>
  <si>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</si>
  <si>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</si>
  <si>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</si>
  <si>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</si>
  <si>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</si>
  <si>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</si>
  <si>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</si>
  <si>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</si>
  <si>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</si>
  <si>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</si>
  <si>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</si>
  <si>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</si>
  <si>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</si>
  <si>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</si>
  <si>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</si>
  <si>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</si>
  <si>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</si>
  <si>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</si>
  <si>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</si>
  <si>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</si>
  <si>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</si>
  <si>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</si>
  <si>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</si>
  <si>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</si>
  <si>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</si>
  <si>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</si>
  <si>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</si>
  <si>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</si>
  <si>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</si>
  <si>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</si>
  <si>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</si>
  <si>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</si>
  <si>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</si>
  <si>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</si>
  <si>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</si>
  <si>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</si>
  <si>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</si>
  <si>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</si>
  <si>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</si>
  <si>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</si>
  <si>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</si>
  <si>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</si>
  <si>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</si>
  <si>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</si>
  <si>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</si>
  <si>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山梨県丹波山村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</si>
  <si>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</si>
  <si>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</si>
  <si>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</si>
  <si>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</si>
  <si>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</si>
  <si>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</si>
  <si>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</si>
  <si>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</si>
  <si>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</si>
  <si>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</si>
  <si>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</si>
  <si>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</si>
  <si>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</si>
  <si>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</si>
  <si>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</si>
  <si>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</si>
  <si>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</si>
  <si>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</si>
  <si>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</si>
  <si>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</si>
  <si>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</si>
  <si>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</si>
  <si>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</si>
  <si>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</si>
  <si>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</si>
  <si>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</si>
  <si>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</si>
  <si>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</si>
  <si>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</si>
  <si>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</si>
  <si>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</si>
  <si>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</si>
  <si>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</si>
  <si>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</si>
  <si>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</si>
  <si>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</si>
  <si>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</si>
  <si>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</si>
  <si>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</si>
  <si>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</si>
  <si>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</si>
  <si>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</si>
  <si>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</si>
  <si>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</si>
  <si>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</si>
  <si>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</si>
  <si>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</si>
  <si>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</si>
  <si>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</si>
  <si>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</si>
  <si>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</si>
  <si>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</si>
  <si>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</si>
  <si>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</si>
  <si>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</si>
  <si>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</si>
  <si>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</si>
  <si>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</si>
  <si>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</si>
  <si>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</si>
  <si>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</si>
  <si>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</si>
  <si>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</si>
  <si>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</si>
  <si>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</si>
  <si>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</si>
  <si>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</si>
  <si>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</si>
  <si>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</si>
  <si>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</si>
  <si>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</si>
  <si>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</si>
  <si>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</si>
  <si>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</si>
  <si>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</si>
  <si>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</si>
  <si>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</si>
  <si>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</si>
  <si>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</si>
  <si>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</si>
  <si>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</si>
  <si>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</si>
  <si>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</si>
  <si>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</si>
  <si>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</si>
  <si>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</si>
  <si>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</si>
  <si>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</si>
  <si>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</si>
  <si>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</si>
  <si>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</si>
  <si>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</si>
  <si>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</si>
  <si>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</si>
  <si>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</si>
  <si>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</si>
  <si>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</si>
  <si>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</si>
  <si>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</si>
  <si>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</si>
  <si>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</si>
  <si>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</si>
  <si>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</si>
  <si>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</si>
  <si>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</si>
  <si>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</si>
  <si>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</si>
  <si>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</si>
  <si>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</si>
  <si>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</si>
  <si>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</si>
  <si>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</si>
  <si>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</si>
  <si>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</si>
  <si>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</si>
  <si>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</si>
  <si>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</si>
  <si>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</si>
  <si>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</si>
  <si>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</si>
  <si>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</si>
  <si>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</si>
  <si>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</si>
  <si>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</si>
  <si>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</si>
  <si>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</si>
  <si>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</si>
  <si>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</si>
  <si>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</si>
  <si>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</si>
  <si>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</si>
  <si>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</si>
  <si>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</si>
  <si>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</si>
  <si>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</si>
  <si>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</si>
  <si>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</si>
  <si>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</si>
  <si>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</si>
  <si>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</si>
  <si>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</si>
  <si>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</si>
  <si>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</si>
  <si>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</si>
  <si>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</si>
  <si>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</si>
  <si>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</si>
  <si>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</si>
  <si>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</si>
  <si>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</si>
  <si>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</si>
  <si>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</si>
  <si>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</si>
  <si>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</si>
  <si>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山梨県丹波山村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</si>
  <si>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</si>
  <si>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</si>
  <si>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</si>
  <si>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</si>
  <si>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</si>
  <si>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</si>
  <si>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</si>
  <si>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</si>
  <si>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</si>
  <si>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</si>
  <si>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</si>
  <si>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</si>
  <si>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</si>
  <si>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</si>
  <si>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</si>
  <si>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</si>
  <si>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</si>
  <si>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</si>
  <si>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</si>
  <si>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</si>
  <si>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</si>
  <si>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</si>
  <si>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</si>
  <si>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</si>
  <si>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</si>
  <si>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</si>
  <si>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</si>
  <si>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</si>
  <si>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</si>
  <si>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</si>
  <si>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</si>
  <si>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</si>
  <si>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</si>
  <si>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</si>
  <si>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</si>
  <si>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</si>
  <si>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</si>
  <si>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</si>
  <si>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</si>
  <si>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</si>
  <si>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</si>
  <si>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</si>
  <si>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</si>
  <si>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</si>
  <si>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</si>
  <si>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</si>
  <si>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</si>
  <si>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</si>
  <si>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</si>
  <si>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</si>
  <si>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</si>
  <si>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</si>
  <si>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</si>
  <si>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</si>
  <si>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</si>
  <si>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</si>
  <si>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</si>
  <si>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</si>
  <si>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</si>
  <si>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</si>
  <si>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</si>
  <si>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</si>
  <si>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</si>
  <si>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</si>
  <si>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</si>
  <si>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</si>
  <si>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</si>
  <si>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</si>
  <si>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</si>
  <si>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</si>
  <si>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</si>
  <si>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</si>
  <si>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</si>
  <si>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</si>
  <si>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</si>
  <si>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</si>
  <si>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</si>
  <si>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</si>
  <si>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</si>
  <si>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</si>
  <si>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</si>
  <si>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</si>
  <si>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</si>
  <si>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</si>
  <si>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</si>
  <si>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</si>
  <si>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</si>
  <si>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</si>
  <si>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</si>
  <si>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</si>
  <si>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</si>
  <si>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</si>
  <si>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</si>
  <si>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</si>
  <si>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</si>
  <si>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</si>
  <si>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</si>
  <si>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</si>
  <si>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</si>
  <si>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</si>
  <si>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</si>
  <si>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</si>
  <si>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</si>
  <si>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</si>
  <si>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</si>
  <si>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</si>
  <si>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</si>
  <si>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</si>
  <si>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</si>
  <si>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</si>
  <si>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</si>
  <si>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</si>
  <si>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</si>
  <si>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</si>
  <si>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</si>
  <si>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t>
    <phoneticPr fontId="5"/>
  </si>
  <si>
    <t>-</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</si>
  <si>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</si>
  <si>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</si>
  <si>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</si>
  <si>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</si>
  <si>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</si>
  <si>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</si>
  <si>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</si>
  <si>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</si>
  <si>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</si>
  <si>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</si>
  <si>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</si>
  <si>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</si>
  <si>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</si>
  <si>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</si>
  <si>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</si>
  <si>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</si>
  <si>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</si>
  <si>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</si>
  <si>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</si>
  <si>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</si>
  <si>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</si>
  <si>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</si>
  <si>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</si>
  <si>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</si>
  <si>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</si>
  <si>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</si>
  <si>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</si>
  <si>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</si>
  <si>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</si>
  <si>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</si>
  <si>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</si>
  <si>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</si>
  <si>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</si>
  <si>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</si>
  <si>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</si>
  <si>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</si>
  <si>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</si>
  <si>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</si>
  <si>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</si>
  <si>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</si>
  <si>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</si>
  <si>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</si>
  <si>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</si>
  <si>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</si>
  <si>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</si>
  <si>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</si>
  <si>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</si>
  <si>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</si>
  <si>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</si>
  <si>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</si>
  <si>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</si>
  <si>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</si>
  <si>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</si>
  <si>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</si>
  <si>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</si>
  <si>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</si>
  <si>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</si>
  <si>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</si>
  <si>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</si>
  <si>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</si>
  <si>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</si>
  <si>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</si>
  <si>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</si>
  <si>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</si>
  <si>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</si>
  <si>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</si>
  <si>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</si>
  <si>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</si>
  <si>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</si>
  <si>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</si>
  <si>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</si>
  <si>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</si>
  <si>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</si>
  <si>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</si>
  <si>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</si>
  <si>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</si>
  <si>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</si>
  <si>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</si>
  <si>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</si>
  <si>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</si>
  <si>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</si>
  <si>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</si>
  <si>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</si>
  <si>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</si>
  <si>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</si>
  <si>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</si>
  <si>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</si>
  <si>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3.95</t>
  </si>
  <si>
    <t>▲ 24.86</t>
  </si>
  <si>
    <t>▲ 24.25</t>
  </si>
  <si>
    <t>一般会計</t>
  </si>
  <si>
    <t>介護保険特別会計</t>
  </si>
  <si>
    <t>簡易水道事業特別会計</t>
  </si>
  <si>
    <t>国民健康保険特別会計事業勘定</t>
  </si>
  <si>
    <t>後期高齢者医療特別会計</t>
  </si>
  <si>
    <t>特定環境保全公共下水道事業特別会計</t>
  </si>
  <si>
    <t>教育奨励資金特別会計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</si>
  <si>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</si>
  <si>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</si>
  <si>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</si>
  <si>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</si>
  <si>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</si>
  <si>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</si>
  <si>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</si>
  <si>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</si>
  <si>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</si>
  <si>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</si>
  <si>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山梨県後期高齢者医療広域連合（一般会計）</t>
  </si>
  <si>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phoneticPr fontId="11"/>
  </si>
  <si>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</si>
  <si>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</si>
  <si>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</si>
  <si>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</si>
  <si>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1"/>
  </si>
  <si>
    <t>山梨県東部広域連合（一般会計）</t>
    <rPh sb="0" eb="3">
      <t>ヤマナシケン</t>
    </rPh>
    <rPh sb="3" eb="5">
      <t>トウブ</t>
    </rPh>
    <rPh sb="5" eb="7">
      <t>コウイキ</t>
    </rPh>
    <rPh sb="7" eb="9">
      <t>レンゴウ</t>
    </rPh>
    <rPh sb="10" eb="12">
      <t>イッパン</t>
    </rPh>
    <rPh sb="12" eb="14">
      <t>カイケイ</t>
    </rPh>
    <phoneticPr fontId="11"/>
  </si>
  <si>
    <t>-</t>
    <phoneticPr fontId="2"/>
  </si>
  <si>
    <t>庁舎整備基金</t>
    <rPh sb="0" eb="2">
      <t>チョウシャ</t>
    </rPh>
    <rPh sb="2" eb="4">
      <t>セイビ</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</si>
  <si>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</si>
  <si>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</si>
  <si>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温泉基金</t>
    <rPh sb="0" eb="2">
      <t>オンセン</t>
    </rPh>
    <rPh sb="2" eb="4">
      <t>キキン</t>
    </rPh>
    <phoneticPr fontId="2"/>
  </si>
  <si>
    <t>奨学資金基金</t>
    <rPh sb="0" eb="2">
      <t>ショウガク</t>
    </rPh>
    <rPh sb="2" eb="4">
      <t>シキン</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</si>
</sst>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4D20-4F96-B2B3-F3B6E43B2D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607813</c:v>
                </c:pt>
                <c:pt idx="1">
                  <c:v>209593</c:v>
                </c:pt>
                <c:pt idx="2">
                  <c:v>510837</c:v>
                </c:pt>
                <c:pt idx="3">
                  <c:v>222435</c:v>
                </c:pt>
                <c:pt idx="4">
                  <c:v>274143</c:v>
                </c:pt>
              </c:numCache>
            </c:numRef>
          </c:val>
          <c:smooth val="0"/>
          <c:extLst>
            <c:ext xmlns:c16="http://schemas.microsoft.com/office/drawing/2014/chart" uri="{C3380CC4-5D6E-409C-BE32-E72D297353CC}">
              <c16:uniqueId val="{00000001-4D20-4F96-B2B3-F3B6E43B2D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48.94</c:v>
                </c:pt>
                <c:pt idx="1">
                  <c:v>52.49</c:v>
                </c:pt>
                <c:pt idx="2">
                  <c:v>53.74</c:v>
                </c:pt>
                <c:pt idx="3">
                  <c:v>34.32</c:v>
                </c:pt>
                <c:pt idx="4">
                  <c:v>8.2200000000000006</c:v>
                </c:pt>
              </c:numCache>
            </c:numRef>
          </c:val>
          <c:extLst>
            <c:ext xmlns:c16="http://schemas.microsoft.com/office/drawing/2014/chart" uri="{C3380CC4-5D6E-409C-BE32-E72D297353CC}">
              <c16:uniqueId val="{00000000-C10F-4905-81D7-36797489EF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41.8</c:v>
                </c:pt>
                <c:pt idx="1">
                  <c:v>64.56</c:v>
                </c:pt>
                <c:pt idx="2">
                  <c:v>71.2</c:v>
                </c:pt>
                <c:pt idx="3">
                  <c:v>76.56</c:v>
                </c:pt>
                <c:pt idx="4">
                  <c:v>74.75</c:v>
                </c:pt>
              </c:numCache>
            </c:numRef>
          </c:val>
          <c:extLst>
            <c:ext xmlns:c16="http://schemas.microsoft.com/office/drawing/2014/chart" uri="{C3380CC4-5D6E-409C-BE32-E72D297353CC}">
              <c16:uniqueId val="{00000001-C10F-4905-81D7-36797489EF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26.4</c:v>
                </c:pt>
                <c:pt idx="1">
                  <c:v>17.5</c:v>
                </c:pt>
                <c:pt idx="2">
                  <c:v>-3.95</c:v>
                </c:pt>
                <c:pt idx="3">
                  <c:v>-24.86</c:v>
                </c:pt>
                <c:pt idx="4">
                  <c:v>-24.25</c:v>
                </c:pt>
              </c:numCache>
            </c:numRef>
          </c:val>
          <c:smooth val="0"/>
          <c:extLst>
            <c:ext xmlns:c16="http://schemas.microsoft.com/office/drawing/2014/chart" uri="{C3380CC4-5D6E-409C-BE32-E72D297353CC}">
              <c16:uniqueId val="{00000002-C10F-4905-81D7-36797489EF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c:v>
                </c:pt>
                <c:pt idx="2">
                  <c:v>#N/A</c:v>
                </c:pt>
                <c:pt idx="3">
                  <c:v>0.4</c:v>
                </c:pt>
                <c:pt idx="4">
                  <c:v>#N/A</c:v>
                </c:pt>
                <c:pt idx="5">
                  <c:v>0.27</c:v>
                </c:pt>
                <c:pt idx="6">
                  <c:v>#N/A</c:v>
                </c:pt>
                <c:pt idx="7">
                  <c:v>0.33</c:v>
                </c:pt>
                <c:pt idx="8">
                  <c:v>#N/A</c:v>
                </c:pt>
                <c:pt idx="9">
                  <c:v>7.0000000000000007E-2</c:v>
                </c:pt>
              </c:numCache>
            </c:numRef>
          </c:val>
          <c:extLst>
            <c:ext xmlns:c16="http://schemas.microsoft.com/office/drawing/2014/chart" uri="{C3380CC4-5D6E-409C-BE32-E72D297353CC}">
              <c16:uniqueId val="{00000000-E316-42BE-B804-727C4CD107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16-42BE-B804-727C4CD107C4}"/>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2-E316-42BE-B804-727C4CD107C4}"/>
            </c:ext>
          </c:extLst>
        </c:ser>
        <c:ser>
          <c:idx val="3"/>
          <c:order val="3"/>
          <c:tx>
            <c:strRef>
              <c:f>データシート!$A$30</c:f>
              <c:strCache>
                <c:ptCount val="1"/>
                <c:pt idx="0">
                  <c:v>教育奨励資金特別会計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0.54</c:v>
                </c:pt>
                <c:pt idx="4">
                  <c:v>#N/A</c:v>
                </c:pt>
                <c:pt idx="5">
                  <c:v>0.7</c:v>
                </c:pt>
                <c:pt idx="6">
                  <c:v>#N/A</c:v>
                </c:pt>
                <c:pt idx="7">
                  <c:v>0.87</c:v>
                </c:pt>
                <c:pt idx="8">
                  <c:v>#N/A</c:v>
                </c:pt>
                <c:pt idx="9">
                  <c:v>0.28999999999999998</c:v>
                </c:pt>
              </c:numCache>
            </c:numRef>
          </c:val>
          <c:extLst>
            <c:ext xmlns:c16="http://schemas.microsoft.com/office/drawing/2014/chart" uri="{C3380CC4-5D6E-409C-BE32-E72D297353CC}">
              <c16:uniqueId val="{00000003-E316-42BE-B804-727C4CD107C4}"/>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0.44</c:v>
                </c:pt>
                <c:pt idx="2">
                  <c:v>#N/A</c:v>
                </c:pt>
                <c:pt idx="3">
                  <c:v>0.43</c:v>
                </c:pt>
                <c:pt idx="4">
                  <c:v>#N/A</c:v>
                </c:pt>
                <c:pt idx="5">
                  <c:v>2.1</c:v>
                </c:pt>
                <c:pt idx="6">
                  <c:v>#N/A</c:v>
                </c:pt>
                <c:pt idx="7">
                  <c:v>0.02</c:v>
                </c:pt>
                <c:pt idx="8">
                  <c:v>#N/A</c:v>
                </c:pt>
                <c:pt idx="9">
                  <c:v>0.36</c:v>
                </c:pt>
              </c:numCache>
            </c:numRef>
          </c:val>
          <c:extLst>
            <c:ext xmlns:c16="http://schemas.microsoft.com/office/drawing/2014/chart" uri="{C3380CC4-5D6E-409C-BE32-E72D297353CC}">
              <c16:uniqueId val="{00000004-E316-42BE-B804-727C4CD107C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0.28999999999999998</c:v>
                </c:pt>
                <c:pt idx="4">
                  <c:v>#N/A</c:v>
                </c:pt>
                <c:pt idx="5">
                  <c:v>0.32</c:v>
                </c:pt>
                <c:pt idx="6">
                  <c:v>#N/A</c:v>
                </c:pt>
                <c:pt idx="7">
                  <c:v>0.45</c:v>
                </c:pt>
                <c:pt idx="8">
                  <c:v>#N/A</c:v>
                </c:pt>
                <c:pt idx="9">
                  <c:v>0.37</c:v>
                </c:pt>
              </c:numCache>
            </c:numRef>
          </c:val>
          <c:extLst>
            <c:ext xmlns:c16="http://schemas.microsoft.com/office/drawing/2014/chart" uri="{C3380CC4-5D6E-409C-BE32-E72D297353CC}">
              <c16:uniqueId val="{00000005-E316-42BE-B804-727C4CD107C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1.36</c:v>
                </c:pt>
                <c:pt idx="2">
                  <c:v>#N/A</c:v>
                </c:pt>
                <c:pt idx="3">
                  <c:v>1.44</c:v>
                </c:pt>
                <c:pt idx="4">
                  <c:v>#N/A</c:v>
                </c:pt>
                <c:pt idx="5">
                  <c:v>0.11</c:v>
                </c:pt>
                <c:pt idx="6">
                  <c:v>#N/A</c:v>
                </c:pt>
                <c:pt idx="7">
                  <c:v>0.35</c:v>
                </c:pt>
                <c:pt idx="8">
                  <c:v>#N/A</c:v>
                </c:pt>
                <c:pt idx="9">
                  <c:v>0.38</c:v>
                </c:pt>
              </c:numCache>
            </c:numRef>
          </c:val>
          <c:extLst>
            <c:ext xmlns:c16="http://schemas.microsoft.com/office/drawing/2014/chart" uri="{C3380CC4-5D6E-409C-BE32-E72D297353CC}">
              <c16:uniqueId val="{00000006-E316-42BE-B804-727C4CD107C4}"/>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0.43</c:v>
                </c:pt>
                <c:pt idx="4">
                  <c:v>#N/A</c:v>
                </c:pt>
                <c:pt idx="5">
                  <c:v>0.56000000000000005</c:v>
                </c:pt>
                <c:pt idx="6">
                  <c:v>#N/A</c:v>
                </c:pt>
                <c:pt idx="7">
                  <c:v>0.41</c:v>
                </c:pt>
                <c:pt idx="8">
                  <c:v>#N/A</c:v>
                </c:pt>
                <c:pt idx="9">
                  <c:v>0.46</c:v>
                </c:pt>
              </c:numCache>
            </c:numRef>
          </c:val>
          <c:extLst>
            <c:ext xmlns:c16="http://schemas.microsoft.com/office/drawing/2014/chart" uri="{C3380CC4-5D6E-409C-BE32-E72D297353CC}">
              <c16:uniqueId val="{00000007-E316-42BE-B804-727C4CD107C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1.33</c:v>
                </c:pt>
                <c:pt idx="2">
                  <c:v>#N/A</c:v>
                </c:pt>
                <c:pt idx="3">
                  <c:v>1.29</c:v>
                </c:pt>
                <c:pt idx="4">
                  <c:v>#N/A</c:v>
                </c:pt>
                <c:pt idx="5">
                  <c:v>1.64</c:v>
                </c:pt>
                <c:pt idx="6">
                  <c:v>#N/A</c:v>
                </c:pt>
                <c:pt idx="7">
                  <c:v>0.81</c:v>
                </c:pt>
                <c:pt idx="8">
                  <c:v>#N/A</c:v>
                </c:pt>
                <c:pt idx="9">
                  <c:v>1.86</c:v>
                </c:pt>
              </c:numCache>
            </c:numRef>
          </c:val>
          <c:extLst>
            <c:ext xmlns:c16="http://schemas.microsoft.com/office/drawing/2014/chart" uri="{C3380CC4-5D6E-409C-BE32-E72D297353CC}">
              <c16:uniqueId val="{00000008-E316-42BE-B804-727C4CD107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48.28</c:v>
                </c:pt>
                <c:pt idx="2">
                  <c:v>#N/A</c:v>
                </c:pt>
                <c:pt idx="3">
                  <c:v>51.62</c:v>
                </c:pt>
                <c:pt idx="4">
                  <c:v>#N/A</c:v>
                </c:pt>
                <c:pt idx="5">
                  <c:v>52.85</c:v>
                </c:pt>
                <c:pt idx="6">
                  <c:v>#N/A</c:v>
                </c:pt>
                <c:pt idx="7">
                  <c:v>33.18</c:v>
                </c:pt>
                <c:pt idx="8">
                  <c:v>#N/A</c:v>
                </c:pt>
                <c:pt idx="9">
                  <c:v>7.86</c:v>
                </c:pt>
              </c:numCache>
            </c:numRef>
          </c:val>
          <c:extLst>
            <c:ext xmlns:c16="http://schemas.microsoft.com/office/drawing/2014/chart" uri="{C3380CC4-5D6E-409C-BE32-E72D297353CC}">
              <c16:uniqueId val="{00000009-E316-42BE-B804-727C4CD107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152</c:v>
                </c:pt>
                <c:pt idx="5">
                  <c:v>138</c:v>
                </c:pt>
                <c:pt idx="8">
                  <c:v>127</c:v>
                </c:pt>
                <c:pt idx="11">
                  <c:v>124</c:v>
                </c:pt>
                <c:pt idx="14">
                  <c:v>132</c:v>
                </c:pt>
              </c:numCache>
            </c:numRef>
          </c:val>
          <c:extLst>
            <c:ext xmlns:c16="http://schemas.microsoft.com/office/drawing/2014/chart" uri="{C3380CC4-5D6E-409C-BE32-E72D297353CC}">
              <c16:uniqueId val="{00000000-2286-42BB-8609-25B388380D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86-42BB-8609-25B388380D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86-42BB-8609-25B388380D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86-42BB-8609-25B388380D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c:v>
                </c:pt>
                <c:pt idx="3">
                  <c:v>55</c:v>
                </c:pt>
                <c:pt idx="6">
                  <c:v>48</c:v>
                </c:pt>
                <c:pt idx="9">
                  <c:v>41</c:v>
                </c:pt>
                <c:pt idx="12">
                  <c:v>25</c:v>
                </c:pt>
              </c:numCache>
            </c:numRef>
          </c:val>
          <c:extLst>
            <c:ext xmlns:c16="http://schemas.microsoft.com/office/drawing/2014/chart" uri="{C3380CC4-5D6E-409C-BE32-E72D297353CC}">
              <c16:uniqueId val="{00000004-2286-42BB-8609-25B388380D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86-42BB-8609-25B388380D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86-42BB-8609-25B388380D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c:v>
                </c:pt>
                <c:pt idx="3">
                  <c:v>104</c:v>
                </c:pt>
                <c:pt idx="6">
                  <c:v>107</c:v>
                </c:pt>
                <c:pt idx="9">
                  <c:v>125</c:v>
                </c:pt>
                <c:pt idx="12">
                  <c:v>141</c:v>
                </c:pt>
              </c:numCache>
            </c:numRef>
          </c:val>
          <c:extLst>
            <c:ext xmlns:c16="http://schemas.microsoft.com/office/drawing/2014/chart" uri="{C3380CC4-5D6E-409C-BE32-E72D297353CC}">
              <c16:uniqueId val="{00000007-2286-42BB-8609-25B388380D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c:v>
                </c:pt>
                <c:pt idx="2">
                  <c:v>#N/A</c:v>
                </c:pt>
                <c:pt idx="3">
                  <c:v>#N/A</c:v>
                </c:pt>
                <c:pt idx="4">
                  <c:v>21</c:v>
                </c:pt>
                <c:pt idx="5">
                  <c:v>#N/A</c:v>
                </c:pt>
                <c:pt idx="6">
                  <c:v>#N/A</c:v>
                </c:pt>
                <c:pt idx="7">
                  <c:v>28</c:v>
                </c:pt>
                <c:pt idx="8">
                  <c:v>#N/A</c:v>
                </c:pt>
                <c:pt idx="9">
                  <c:v>#N/A</c:v>
                </c:pt>
                <c:pt idx="10">
                  <c:v>42</c:v>
                </c:pt>
                <c:pt idx="11">
                  <c:v>#N/A</c:v>
                </c:pt>
                <c:pt idx="12">
                  <c:v>#N/A</c:v>
                </c:pt>
                <c:pt idx="13">
                  <c:v>34</c:v>
                </c:pt>
                <c:pt idx="14">
                  <c:v>#N/A</c:v>
                </c:pt>
              </c:numCache>
            </c:numRef>
          </c:val>
          <c:smooth val="0"/>
          <c:extLst>
            <c:ext xmlns:c16="http://schemas.microsoft.com/office/drawing/2014/chart" uri="{C3380CC4-5D6E-409C-BE32-E72D297353CC}">
              <c16:uniqueId val="{00000008-2286-42BB-8609-25B388380D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1370</c:v>
                </c:pt>
                <c:pt idx="5">
                  <c:v>1335</c:v>
                </c:pt>
                <c:pt idx="8">
                  <c:v>1289</c:v>
                </c:pt>
                <c:pt idx="11">
                  <c:v>1361</c:v>
                </c:pt>
                <c:pt idx="14">
                  <c:v>1315</c:v>
                </c:pt>
              </c:numCache>
            </c:numRef>
          </c:val>
          <c:extLst>
            <c:ext xmlns:c16="http://schemas.microsoft.com/office/drawing/2014/chart" uri="{C3380CC4-5D6E-409C-BE32-E72D297353CC}">
              <c16:uniqueId val="{00000000-E315-480B-83EC-97716C79A8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297</c:v>
                </c:pt>
                <c:pt idx="5">
                  <c:v>258</c:v>
                </c:pt>
                <c:pt idx="8">
                  <c:v>225</c:v>
                </c:pt>
                <c:pt idx="11">
                  <c:v>201</c:v>
                </c:pt>
                <c:pt idx="14">
                  <c:v>178</c:v>
                </c:pt>
              </c:numCache>
            </c:numRef>
          </c:val>
          <c:extLst>
            <c:ext xmlns:c16="http://schemas.microsoft.com/office/drawing/2014/chart" uri="{C3380CC4-5D6E-409C-BE32-E72D297353CC}">
              <c16:uniqueId val="{00000001-E315-480B-83EC-97716C79A8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1875</c:v>
                </c:pt>
                <c:pt idx="5">
                  <c:v>2114</c:v>
                </c:pt>
                <c:pt idx="8">
                  <c:v>2171</c:v>
                </c:pt>
                <c:pt idx="11">
                  <c:v>2216</c:v>
                </c:pt>
                <c:pt idx="14">
                  <c:v>2228</c:v>
                </c:pt>
              </c:numCache>
            </c:numRef>
          </c:val>
          <c:extLst>
            <c:ext xmlns:c16="http://schemas.microsoft.com/office/drawing/2014/chart" uri="{C3380CC4-5D6E-409C-BE32-E72D297353CC}">
              <c16:uniqueId val="{00000002-E315-480B-83EC-97716C79A8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15-480B-83EC-97716C79A8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15-480B-83EC-97716C79A8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15-480B-83EC-97716C79A8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204</c:v>
                </c:pt>
                <c:pt idx="3">
                  <c:v>183</c:v>
                </c:pt>
                <c:pt idx="6">
                  <c:v>171</c:v>
                </c:pt>
                <c:pt idx="9">
                  <c:v>172</c:v>
                </c:pt>
                <c:pt idx="12">
                  <c:v>175</c:v>
                </c:pt>
              </c:numCache>
            </c:numRef>
          </c:val>
          <c:extLst>
            <c:ext xmlns:c16="http://schemas.microsoft.com/office/drawing/2014/chart" uri="{C3380CC4-5D6E-409C-BE32-E72D297353CC}">
              <c16:uniqueId val="{00000006-E315-480B-83EC-97716C79A8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4</c:v>
                </c:pt>
                <c:pt idx="6">
                  <c:v>6</c:v>
                </c:pt>
                <c:pt idx="9">
                  <c:v>9</c:v>
                </c:pt>
                <c:pt idx="12">
                  <c:v>9</c:v>
                </c:pt>
              </c:numCache>
            </c:numRef>
          </c:val>
          <c:extLst>
            <c:ext xmlns:c16="http://schemas.microsoft.com/office/drawing/2014/chart" uri="{C3380CC4-5D6E-409C-BE32-E72D297353CC}">
              <c16:uniqueId val="{00000007-E315-480B-83EC-97716C79A8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622</c:v>
                </c:pt>
                <c:pt idx="3">
                  <c:v>543</c:v>
                </c:pt>
                <c:pt idx="6">
                  <c:v>491</c:v>
                </c:pt>
                <c:pt idx="9">
                  <c:v>462</c:v>
                </c:pt>
                <c:pt idx="12">
                  <c:v>427</c:v>
                </c:pt>
              </c:numCache>
            </c:numRef>
          </c:val>
          <c:extLst>
            <c:ext xmlns:c16="http://schemas.microsoft.com/office/drawing/2014/chart" uri="{C3380CC4-5D6E-409C-BE32-E72D297353CC}">
              <c16:uniqueId val="{00000008-E315-480B-83EC-97716C79A8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15-480B-83EC-97716C79A8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1293</c:v>
                </c:pt>
                <c:pt idx="3">
                  <c:v>1307</c:v>
                </c:pt>
                <c:pt idx="6">
                  <c:v>1447</c:v>
                </c:pt>
                <c:pt idx="9">
                  <c:v>1436</c:v>
                </c:pt>
                <c:pt idx="12">
                  <c:v>1377</c:v>
                </c:pt>
              </c:numCache>
            </c:numRef>
          </c:val>
          <c:extLst>
            <c:ext xmlns:c16="http://schemas.microsoft.com/office/drawing/2014/chart" uri="{C3380CC4-5D6E-409C-BE32-E72D297353CC}">
              <c16:uniqueId val="{0000000A-E315-480B-83EC-97716C79A8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15-480B-83EC-97716C79A8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522</c:v>
                </c:pt>
                <c:pt idx="1">
                  <c:v>515</c:v>
                </c:pt>
                <c:pt idx="2">
                  <c:v>520</c:v>
                </c:pt>
              </c:numCache>
            </c:numRef>
          </c:val>
          <c:extLst>
            <c:ext xmlns:c16="http://schemas.microsoft.com/office/drawing/2014/chart" uri="{C3380CC4-5D6E-409C-BE32-E72D297353CC}">
              <c16:uniqueId val="{00000000-A6B3-44D7-9DAA-8B39794E5D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287</c:v>
                </c:pt>
                <c:pt idx="1">
                  <c:v>289</c:v>
                </c:pt>
                <c:pt idx="2">
                  <c:v>289</c:v>
                </c:pt>
              </c:numCache>
            </c:numRef>
          </c:val>
          <c:extLst>
            <c:ext xmlns:c16="http://schemas.microsoft.com/office/drawing/2014/chart" uri="{C3380CC4-5D6E-409C-BE32-E72D297353CC}">
              <c16:uniqueId val="{00000001-A6B3-44D7-9DAA-8B39794E5D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1204</c:v>
                </c:pt>
                <c:pt idx="1">
                  <c:v>1252</c:v>
                </c:pt>
                <c:pt idx="2">
                  <c:v>1259</c:v>
                </c:pt>
              </c:numCache>
            </c:numRef>
          </c:val>
          <c:extLst>
            <c:ext xmlns:c16="http://schemas.microsoft.com/office/drawing/2014/chart" uri="{C3380CC4-5D6E-409C-BE32-E72D297353CC}">
              <c16:uniqueId val="{00000002-A6B3-44D7-9DAA-8B39794E5D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ここ数年、地方債を活用した大きな事業が続き、元金償還が開始されるため今後は上昇していく。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下水道会計や簡易水道会計によるもので、新規借り入れがないためここ数年減少傾向である。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実質公債費比率の分子の額は減少した。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償還額は年々減少しているが、ここ数年地方債を活用した大きな事業が続き、元金償還が開始されるため今後は上昇していく。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簡易水道会計や下水道会計によるもので、新規借り入れがないためここ数年減少傾向である。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実質公債費比率の分子の額は減少した。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基金の取り崩しがなかったため、基金全体としては増となった。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地域福祉基金：福祉活動</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温泉基金：温泉事業運営及び施設整備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奨学資金基金：学資貸与</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庁舎整備基金：庁舎建設のための積み立てによる増。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公共施設整備基金：運用益の積み立てによる増。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温泉基金：温泉事業会計に繰り入れたことによる減。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庁舎整備基金は庁舎建設に充てる予定。その他の基金は道路や建物等施設の老朽化による改修等が予想されるため、基金に積み立てていく。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今後も災害等への備えのため、積み立てていく。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地方債は増加していく見込みのため、それに備えて積み立てていく。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45.37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村内に中心となる産業もないことにより、財政基盤が弱く類似団体内順位は下位となっている。事業の必要性の検討を行い、投資的経費を抑制するなど歳出の徹底的な見直しと削減に努め、一方で施策の重点化をして活力ある村づくりを展開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、行政の効率化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97536</xdr:rowOff>
    </xdr:from>
    <xdr:to>
      <xdr:col>23</xdr:col>
      <xdr:colOff>133350</xdr:colOff>
      <xdr:row>44</xdr:row>
      <xdr:rowOff>97536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4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97536</xdr:rowOff>
    </xdr:from>
    <xdr:to>
      <xdr:col>19</xdr:col>
      <xdr:colOff>133350</xdr:colOff>
      <xdr:row>44</xdr:row>
      <xdr:rowOff>107188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413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107188</xdr:rowOff>
    </xdr:from>
    <xdr:to>
      <xdr:col>15</xdr:col>
      <xdr:colOff>82550</xdr:colOff>
      <xdr:row>44</xdr:row>
      <xdr:rowOff>107188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107188</xdr:rowOff>
    </xdr:from>
    <xdr:to>
      <xdr:col>11</xdr:col>
      <xdr:colOff>31750</xdr:colOff>
      <xdr:row>44</xdr:row>
      <xdr:rowOff>107188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46736</xdr:rowOff>
    </xdr:from>
    <xdr:to>
      <xdr:col>23</xdr:col>
      <xdr:colOff>184150</xdr:colOff>
      <xdr:row>44</xdr:row>
      <xdr:rowOff>148336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114063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46736</xdr:rowOff>
    </xdr:from>
    <xdr:to>
      <xdr:col>19</xdr:col>
      <xdr:colOff>184150</xdr:colOff>
      <xdr:row>44</xdr:row>
      <xdr:rowOff>148336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133113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56388</xdr:rowOff>
    </xdr:from>
    <xdr:to>
      <xdr:col>15</xdr:col>
      <xdr:colOff>133350</xdr:colOff>
      <xdr:row>44</xdr:row>
      <xdr:rowOff>157988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142765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56388</xdr:rowOff>
    </xdr:from>
    <xdr:to>
      <xdr:col>11</xdr:col>
      <xdr:colOff>82550</xdr:colOff>
      <xdr:row>44</xdr:row>
      <xdr:rowOff>157988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142765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56388</xdr:rowOff>
    </xdr:from>
    <xdr:to>
      <xdr:col>7</xdr:col>
      <xdr:colOff>31750</xdr:colOff>
      <xdr:row>44</xdr:row>
      <xdr:rowOff>157988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142765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142452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9152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65</xdr:row>
      <xdr:rowOff>38841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43802"/>
          <a:ext cx="889000" cy="2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64029</xdr:rowOff>
    </xdr:from>
    <xdr:to>
      <xdr:col>15</xdr:col>
      <xdr:colOff>82550</xdr:colOff>
      <xdr:row>65</xdr:row>
      <xdr:rowOff>38841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5379"/>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63</xdr:row>
      <xdr:rowOff>64029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18588"/>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31979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159491</xdr:rowOff>
    </xdr:from>
    <xdr:to>
      <xdr:col>15</xdr:col>
      <xdr:colOff>133350</xdr:colOff>
      <xdr:row>65</xdr:row>
      <xdr:rowOff>89641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74418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13229</xdr:rowOff>
    </xdr:from>
    <xdr:to>
      <xdr:col>11</xdr:col>
      <xdr:colOff>82550</xdr:colOff>
      <xdr:row>63</xdr:row>
      <xdr:rowOff>114829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125006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37888</xdr:rowOff>
    </xdr:from>
    <xdr:to>
      <xdr:col>7</xdr:col>
      <xdr:colOff>31750</xdr:colOff>
      <xdr:row>62</xdr:row>
      <xdr:rowOff>139488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149665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人口１人あたりの人件費･物件費等決算額は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1,312,327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全国平均･山梨県平均を大きく上回っている。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79313</xdr:rowOff>
    </xdr:from>
    <xdr:to>
      <xdr:col>23</xdr:col>
      <xdr:colOff>133350</xdr:colOff>
      <xdr:row>84</xdr:row>
      <xdr:rowOff>112629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81113"/>
          <a:ext cx="8382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30156</xdr:rowOff>
    </xdr:from>
    <xdr:to>
      <xdr:col>19</xdr:col>
      <xdr:colOff>133350</xdr:colOff>
      <xdr:row>84</xdr:row>
      <xdr:rowOff>79313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31956"/>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153236</xdr:rowOff>
    </xdr:from>
    <xdr:to>
      <xdr:col>15</xdr:col>
      <xdr:colOff>82550</xdr:colOff>
      <xdr:row>84</xdr:row>
      <xdr:rowOff>30156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83586"/>
          <a:ext cx="889000" cy="4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147540</xdr:rowOff>
    </xdr:from>
    <xdr:to>
      <xdr:col>11</xdr:col>
      <xdr:colOff>31750</xdr:colOff>
      <xdr:row>83</xdr:row>
      <xdr:rowOff>153236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77890"/>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61829</xdr:rowOff>
    </xdr:from>
    <xdr:to>
      <xdr:col>23</xdr:col>
      <xdr:colOff>184150</xdr:colOff>
      <xdr:row>84</xdr:row>
      <xdr:rowOff>163429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33906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4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28513</xdr:rowOff>
    </xdr:from>
    <xdr:to>
      <xdr:col>19</xdr:col>
      <xdr:colOff>184150</xdr:colOff>
      <xdr:row>84</xdr:row>
      <xdr:rowOff>130113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114890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150806</xdr:rowOff>
    </xdr:from>
    <xdr:to>
      <xdr:col>15</xdr:col>
      <xdr:colOff>133350</xdr:colOff>
      <xdr:row>84</xdr:row>
      <xdr:rowOff>80956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65733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102436</xdr:rowOff>
    </xdr:from>
    <xdr:to>
      <xdr:col>11</xdr:col>
      <xdr:colOff>82550</xdr:colOff>
      <xdr:row>84</xdr:row>
      <xdr:rowOff>32586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17363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1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96740</xdr:rowOff>
    </xdr:from>
    <xdr:to>
      <xdr:col>7</xdr:col>
      <xdr:colOff>31750</xdr:colOff>
      <xdr:row>84</xdr:row>
      <xdr:rowOff>26890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11667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と、類似団体平均を上回り、全国町村平均を下回っている。今後も地域の民間企業等の状況を踏まえながら人事院勧告を基本とした給与体系を基本として給与の適正化に努める。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89408</xdr:rowOff>
    </xdr:from>
    <xdr:to>
      <xdr:col>81</xdr:col>
      <xdr:colOff>44450</xdr:colOff>
      <xdr:row>87</xdr:row>
      <xdr:rowOff>166624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00555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166624</xdr:rowOff>
    </xdr:from>
    <xdr:to>
      <xdr:col>77</xdr:col>
      <xdr:colOff>44450</xdr:colOff>
      <xdr:row>88</xdr:row>
      <xdr:rowOff>19304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8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19304</xdr:rowOff>
    </xdr:from>
    <xdr:to>
      <xdr:col>72</xdr:col>
      <xdr:colOff>203200</xdr:colOff>
      <xdr:row>88</xdr:row>
      <xdr:rowOff>67563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069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43435</xdr:rowOff>
    </xdr:from>
    <xdr:to>
      <xdr:col>68</xdr:col>
      <xdr:colOff>152400</xdr:colOff>
      <xdr:row>88</xdr:row>
      <xdr:rowOff>67563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3103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38608</xdr:rowOff>
    </xdr:from>
    <xdr:to>
      <xdr:col>81</xdr:col>
      <xdr:colOff>95250</xdr:colOff>
      <xdr:row>87</xdr:row>
      <xdr:rowOff>140208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55135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115824</xdr:rowOff>
    </xdr:from>
    <xdr:to>
      <xdr:col>77</xdr:col>
      <xdr:colOff>95250</xdr:colOff>
      <xdr:row>88</xdr:row>
      <xdr:rowOff>45974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30751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1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139954</xdr:rowOff>
    </xdr:from>
    <xdr:to>
      <xdr:col>73</xdr:col>
      <xdr:colOff>44450</xdr:colOff>
      <xdr:row>88</xdr:row>
      <xdr:rowOff>70104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54881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16763</xdr:rowOff>
    </xdr:from>
    <xdr:to>
      <xdr:col>68</xdr:col>
      <xdr:colOff>203200</xdr:colOff>
      <xdr:row>88</xdr:row>
      <xdr:rowOff>118363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103140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164085</xdr:rowOff>
    </xdr:from>
    <xdr:to>
      <xdr:col>64</xdr:col>
      <xdr:colOff>152400</xdr:colOff>
      <xdr:row>88</xdr:row>
      <xdr:rowOff>94235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79012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人口千人あたり職員数は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44.12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となったが、類似団体平均･全国平均･山梨県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118932</xdr:rowOff>
    </xdr:from>
    <xdr:to>
      <xdr:col>81</xdr:col>
      <xdr:colOff>44450</xdr:colOff>
      <xdr:row>60</xdr:row>
      <xdr:rowOff>153174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05932"/>
          <a:ext cx="8382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83542</xdr:rowOff>
    </xdr:from>
    <xdr:to>
      <xdr:col>77</xdr:col>
      <xdr:colOff>44450</xdr:colOff>
      <xdr:row>60</xdr:row>
      <xdr:rowOff>118932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70542"/>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29881</xdr:rowOff>
    </xdr:from>
    <xdr:to>
      <xdr:col>72</xdr:col>
      <xdr:colOff>203200</xdr:colOff>
      <xdr:row>60</xdr:row>
      <xdr:rowOff>83542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6881"/>
          <a:ext cx="8890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29881</xdr:rowOff>
    </xdr:from>
    <xdr:to>
      <xdr:col>68</xdr:col>
      <xdr:colOff>152400</xdr:colOff>
      <xdr:row>60</xdr:row>
      <xdr:rowOff>52403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316881"/>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102374</xdr:rowOff>
    </xdr:from>
    <xdr:to>
      <xdr:col>81</xdr:col>
      <xdr:colOff>95250</xdr:colOff>
      <xdr:row>61</xdr:row>
      <xdr:rowOff>32524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74451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6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68132</xdr:rowOff>
    </xdr:from>
    <xdr:to>
      <xdr:col>77</xdr:col>
      <xdr:colOff>95250</xdr:colOff>
      <xdr:row>60</xdr:row>
      <xdr:rowOff>169732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154509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44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32742</xdr:rowOff>
    </xdr:from>
    <xdr:to>
      <xdr:col>73</xdr:col>
      <xdr:colOff>44450</xdr:colOff>
      <xdr:row>60</xdr:row>
      <xdr:rowOff>134342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119119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40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150531</xdr:rowOff>
    </xdr:from>
    <xdr:to>
      <xdr:col>68</xdr:col>
      <xdr:colOff>203200</xdr:colOff>
      <xdr:row>60</xdr:row>
      <xdr:rowOff>80681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65458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1603</xdr:rowOff>
    </xdr:from>
    <xdr:to>
      <xdr:col>64</xdr:col>
      <xdr:colOff>152400</xdr:colOff>
      <xdr:row>60</xdr:row>
      <xdr:rowOff>103203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87980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7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％となり、類似団体平均･全国平均・山梨県平均を下回っている。今後も急激な実質公債費比率の上昇がないように住民のニーズを的確に把握しながら、事業の選択により健全な財政運営を図る。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44027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930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135044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643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6350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137583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79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将来負担は「なし」となった。その主な要因は、地方債残高が少ないこと、財政調整基金及び減債基金等の充当可能基金が多いこと、交付税算入の有利な地方債の借入などによるものである。今後は普通交付税の減額なども予想され財政調整基金等の取り崩しも見込まれているが将来負担が発生しないように物件費等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類似団体平均、山梨県平均ともに上回っている。今後も事務事業の見直しと行財政改革への取り組みを通じて人件費の削減に努める。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89853</xdr:rowOff>
    </xdr:from>
    <xdr:to>
      <xdr:col>24</xdr:col>
      <xdr:colOff>25400</xdr:colOff>
      <xdr:row>35</xdr:row>
      <xdr:rowOff>109855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9060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89853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002020"/>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101283</xdr:rowOff>
    </xdr:from>
    <xdr:to>
      <xdr:col>15</xdr:col>
      <xdr:colOff>98425</xdr:colOff>
      <xdr:row>35</xdr:row>
      <xdr:rowOff>1270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93058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61278</xdr:rowOff>
    </xdr:from>
    <xdr:to>
      <xdr:col>11</xdr:col>
      <xdr:colOff>9525</xdr:colOff>
      <xdr:row>34</xdr:row>
      <xdr:rowOff>101283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89057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59055</xdr:rowOff>
    </xdr:from>
    <xdr:to>
      <xdr:col>24</xdr:col>
      <xdr:colOff>76200</xdr:colOff>
      <xdr:row>35</xdr:row>
      <xdr:rowOff>160655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31132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39053</xdr:rowOff>
    </xdr:from>
    <xdr:to>
      <xdr:col>20</xdr:col>
      <xdr:colOff>38100</xdr:colOff>
      <xdr:row>35</xdr:row>
      <xdr:rowOff>140653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125430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26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50483</xdr:rowOff>
    </xdr:from>
    <xdr:to>
      <xdr:col>11</xdr:col>
      <xdr:colOff>60325</xdr:colOff>
      <xdr:row>34</xdr:row>
      <xdr:rowOff>152083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162260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10478</xdr:rowOff>
    </xdr:from>
    <xdr:to>
      <xdr:col>6</xdr:col>
      <xdr:colOff>171450</xdr:colOff>
      <xdr:row>34</xdr:row>
      <xdr:rowOff>112078</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122255</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60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昨年に比べ比率は減少したが、引き続き類似団体平均・全国平均・県平均を上回っている。システム使用料・臨時職員等の賃金等が伸びたことが主な原因である。今後も村民サービスを低下させないよう注意しながら、職員の節約意識を高めることにより物件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18</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9433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49276</xdr:rowOff>
    </xdr:from>
    <xdr:to>
      <xdr:col>78</xdr:col>
      <xdr:colOff>69850</xdr:colOff>
      <xdr:row>20</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313537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20</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21310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034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165879</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84853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151638</xdr:rowOff>
    </xdr:from>
    <xdr:to>
      <xdr:col>74</xdr:col>
      <xdr:colOff>31750</xdr:colOff>
      <xdr:row>20</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類似団体平均、山梨県平均ともに下回っている。各種医療費助成の増額が見込まれるため今後も資格審査等の適正化により抑制を図る。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が類似団体平均・県平均を下回ったが、今後は、簡易水道・下水道施設の大規模改修等により、繰出金が多額になることが予想される。下水道事業や簡易水道事業についての経費を節減し、独立採算の原則に合う料金の見直し等による健全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98425</xdr:rowOff>
    </xdr:from>
    <xdr:to>
      <xdr:col>82</xdr:col>
      <xdr:colOff>107950</xdr:colOff>
      <xdr:row>56</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2817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58</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596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282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121285</xdr:rowOff>
    </xdr:from>
    <xdr:to>
      <xdr:col>69</xdr:col>
      <xdr:colOff>92075</xdr:colOff>
      <xdr:row>57</xdr:row>
      <xdr:rowOff>155575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93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47625</xdr:rowOff>
    </xdr:from>
    <xdr:to>
      <xdr:col>82</xdr:col>
      <xdr:colOff>158750</xdr:colOff>
      <xdr:row>55</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64152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156862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が類似団体平均・山梨県平均・全国平均を上回っているのは、各種団体への補助金が多額になっているためである。今後は各種団体等に対する補助・交付金について、必要性、公益性、公平性等を勘案し、補助等の効果が期待できないものについては見直しを行い、抑制に努め、適正化に向けた取組を推進す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76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38</xdr:row>
      <xdr:rowOff>76708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769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38</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226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は類似団体を下回っているが、全国平均･山梨県平均は上回っている。ここ数年は大型事業の実施により地方債の発行額が増大しており、元金の償還が開始されるため公債費が増えていくことが確実である。今後は普通建設事業の緊急性･必要性を検討しながら、地方債の新規発行の抑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9434</xdr:rowOff>
    </xdr:from>
    <xdr:to>
      <xdr:col>24</xdr:col>
      <xdr:colOff>25400</xdr:colOff>
      <xdr:row>76</xdr:row>
      <xdr:rowOff>61686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3963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56787</xdr:rowOff>
    </xdr:from>
    <xdr:to>
      <xdr:col>19</xdr:col>
      <xdr:colOff>187325</xdr:colOff>
      <xdr:row>76</xdr:row>
      <xdr:rowOff>9434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155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56787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60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169454</xdr:rowOff>
    </xdr:from>
    <xdr:to>
      <xdr:col>11</xdr:col>
      <xdr:colOff>9525</xdr:colOff>
      <xdr:row>75</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567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10886</xdr:rowOff>
    </xdr:from>
    <xdr:to>
      <xdr:col>24</xdr:col>
      <xdr:colOff>76200</xdr:colOff>
      <xdr:row>76</xdr:row>
      <xdr:rowOff>112486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27412</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130084</xdr:rowOff>
    </xdr:from>
    <xdr:to>
      <xdr:col>20</xdr:col>
      <xdr:colOff>38100</xdr:colOff>
      <xdr:row>76</xdr:row>
      <xdr:rowOff>60235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70411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5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5987</xdr:rowOff>
    </xdr:from>
    <xdr:to>
      <xdr:col>15</xdr:col>
      <xdr:colOff>149225</xdr:colOff>
      <xdr:row>75</xdr:row>
      <xdr:rowOff>107587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117764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118654</xdr:rowOff>
    </xdr:from>
    <xdr:to>
      <xdr:col>6</xdr:col>
      <xdr:colOff>171450</xdr:colOff>
      <xdr:row>75</xdr:row>
      <xdr:rowOff>48804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58981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133858</xdr:rowOff>
    </xdr:from>
    <xdr:to>
      <xdr:col>82</xdr:col>
      <xdr:colOff>107950</xdr:colOff>
      <xdr:row>77</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6405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79</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0070"/>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94996</xdr:rowOff>
    </xdr:from>
    <xdr:to>
      <xdr:col>73</xdr:col>
      <xdr:colOff>180975</xdr:colOff>
      <xdr:row>79</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96646"/>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101854</xdr:rowOff>
    </xdr:from>
    <xdr:to>
      <xdr:col>69</xdr:col>
      <xdr:colOff>92075</xdr:colOff>
      <xdr:row>77</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3205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83058</xdr:rowOff>
    </xdr:from>
    <xdr:to>
      <xdr:col>82</xdr:col>
      <xdr:colOff>158750</xdr:colOff>
      <xdr:row>77</xdr:row>
      <xdr:rowOff>13208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99585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93997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44196</xdr:rowOff>
    </xdr:from>
    <xdr:to>
      <xdr:col>69</xdr:col>
      <xdr:colOff>142875</xdr:colOff>
      <xdr:row>77</xdr:row>
      <xdr:rowOff>145796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130573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51054</xdr:rowOff>
    </xdr:from>
    <xdr:to>
      <xdr:col>65</xdr:col>
      <xdr:colOff>53975</xdr:colOff>
      <xdr:row>76</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137431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91460</xdr:rowOff>
    </xdr:from>
    <xdr:to>
      <xdr:col>29</xdr:col>
      <xdr:colOff>127000</xdr:colOff>
      <xdr:row>15</xdr:row>
      <xdr:rowOff>170231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10835"/>
          <a:ext cx="647700" cy="7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91460</xdr:rowOff>
    </xdr:from>
    <xdr:to>
      <xdr:col>26</xdr:col>
      <xdr:colOff>50800</xdr:colOff>
      <xdr:row>16</xdr:row>
      <xdr:rowOff>27834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10835"/>
          <a:ext cx="698500" cy="10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27834</xdr:rowOff>
    </xdr:from>
    <xdr:to>
      <xdr:col>22</xdr:col>
      <xdr:colOff>114300</xdr:colOff>
      <xdr:row>16</xdr:row>
      <xdr:rowOff>49246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1865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49246</xdr:rowOff>
    </xdr:from>
    <xdr:to>
      <xdr:col>18</xdr:col>
      <xdr:colOff>177800</xdr:colOff>
      <xdr:row>16</xdr:row>
      <xdr:rowOff>55737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40071"/>
          <a:ext cx="698500" cy="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119431</xdr:rowOff>
    </xdr:from>
    <xdr:to>
      <xdr:col>29</xdr:col>
      <xdr:colOff>177800</xdr:colOff>
      <xdr:row>16</xdr:row>
      <xdr:rowOff>49581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3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135958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8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40660</xdr:rowOff>
    </xdr:from>
    <xdr:to>
      <xdr:col>26</xdr:col>
      <xdr:colOff>101600</xdr:colOff>
      <xdr:row>15</xdr:row>
      <xdr:rowOff>142260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6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152437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2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148484</xdr:rowOff>
    </xdr:from>
    <xdr:to>
      <xdr:col>22</xdr:col>
      <xdr:colOff>165100</xdr:colOff>
      <xdr:row>16</xdr:row>
      <xdr:rowOff>78634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6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88811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3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169896</xdr:rowOff>
    </xdr:from>
    <xdr:to>
      <xdr:col>19</xdr:col>
      <xdr:colOff>38100</xdr:colOff>
      <xdr:row>16</xdr:row>
      <xdr:rowOff>100046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8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110223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5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4937</xdr:rowOff>
    </xdr:from>
    <xdr:to>
      <xdr:col>15</xdr:col>
      <xdr:colOff>101600</xdr:colOff>
      <xdr:row>16</xdr:row>
      <xdr:rowOff>106537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9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116714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6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315132</xdr:rowOff>
    </xdr:from>
    <xdr:to>
      <xdr:col>29</xdr:col>
      <xdr:colOff>127000</xdr:colOff>
      <xdr:row>36</xdr:row>
      <xdr:rowOff>60272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25482"/>
          <a:ext cx="647700" cy="88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315132</xdr:rowOff>
    </xdr:from>
    <xdr:to>
      <xdr:col>26</xdr:col>
      <xdr:colOff>50800</xdr:colOff>
      <xdr:row>36</xdr:row>
      <xdr:rowOff>141070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5482"/>
          <a:ext cx="698500" cy="168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141070</xdr:rowOff>
    </xdr:from>
    <xdr:to>
      <xdr:col>22</xdr:col>
      <xdr:colOff>114300</xdr:colOff>
      <xdr:row>37</xdr:row>
      <xdr:rowOff>49671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4320"/>
          <a:ext cx="698500" cy="8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49671</xdr:rowOff>
    </xdr:from>
    <xdr:to>
      <xdr:col>18</xdr:col>
      <xdr:colOff>177800</xdr:colOff>
      <xdr:row>37</xdr:row>
      <xdr:rowOff>121845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74371"/>
          <a:ext cx="698500" cy="7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9472</xdr:rowOff>
    </xdr:from>
    <xdr:to>
      <xdr:col>29</xdr:col>
      <xdr:colOff>177800</xdr:colOff>
      <xdr:row>36</xdr:row>
      <xdr:rowOff>111072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197449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264332</xdr:rowOff>
    </xdr:from>
    <xdr:to>
      <xdr:col>26</xdr:col>
      <xdr:colOff>101600</xdr:colOff>
      <xdr:row>36</xdr:row>
      <xdr:rowOff>23032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4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90270</xdr:rowOff>
    </xdr:from>
    <xdr:to>
      <xdr:col>22</xdr:col>
      <xdr:colOff>165100</xdr:colOff>
      <xdr:row>37</xdr:row>
      <xdr:rowOff>20420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202047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170321</xdr:rowOff>
    </xdr:from>
    <xdr:to>
      <xdr:col>19</xdr:col>
      <xdr:colOff>38100</xdr:colOff>
      <xdr:row>37</xdr:row>
      <xdr:rowOff>100471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85248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71045</xdr:rowOff>
    </xdr:from>
    <xdr:to>
      <xdr:col>15</xdr:col>
      <xdr:colOff>101600</xdr:colOff>
      <xdr:row>37</xdr:row>
      <xdr:rowOff>172645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9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157422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8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116221</xdr:rowOff>
    </xdr:from>
    <xdr:to>
      <xdr:col>24</xdr:col>
      <xdr:colOff>63500</xdr:colOff>
      <xdr:row>35</xdr:row>
      <xdr:rowOff>158994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16971"/>
          <a:ext cx="8382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158994</xdr:rowOff>
    </xdr:from>
    <xdr:to>
      <xdr:col>19</xdr:col>
      <xdr:colOff>177800</xdr:colOff>
      <xdr:row>36</xdr:row>
      <xdr:rowOff>40742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59744"/>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40742</xdr:rowOff>
    </xdr:from>
    <xdr:to>
      <xdr:col>15</xdr:col>
      <xdr:colOff>50800</xdr:colOff>
      <xdr:row>36</xdr:row>
      <xdr:rowOff>66355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12942"/>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35258</xdr:rowOff>
    </xdr:from>
    <xdr:to>
      <xdr:col>10</xdr:col>
      <xdr:colOff>114300</xdr:colOff>
      <xdr:row>36</xdr:row>
      <xdr:rowOff>66355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07458"/>
          <a:ext cx="8890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65421</xdr:rowOff>
    </xdr:from>
    <xdr:to>
      <xdr:col>24</xdr:col>
      <xdr:colOff>114300</xdr:colOff>
      <xdr:row>35</xdr:row>
      <xdr:rowOff>167021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88298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1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108194</xdr:rowOff>
    </xdr:from>
    <xdr:to>
      <xdr:col>20</xdr:col>
      <xdr:colOff>38100</xdr:colOff>
      <xdr:row>36</xdr:row>
      <xdr:rowOff>38344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54871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8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161392</xdr:rowOff>
    </xdr:from>
    <xdr:to>
      <xdr:col>15</xdr:col>
      <xdr:colOff>101600</xdr:colOff>
      <xdr:row>36</xdr:row>
      <xdr:rowOff>91542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108069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15555</xdr:rowOff>
    </xdr:from>
    <xdr:to>
      <xdr:col>10</xdr:col>
      <xdr:colOff>165100</xdr:colOff>
      <xdr:row>36</xdr:row>
      <xdr:rowOff>117155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133682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6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155908</xdr:rowOff>
    </xdr:from>
    <xdr:to>
      <xdr:col>6</xdr:col>
      <xdr:colOff>38100</xdr:colOff>
      <xdr:row>36</xdr:row>
      <xdr:rowOff>86058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102585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66294</xdr:rowOff>
    </xdr:from>
    <xdr:to>
      <xdr:col>24</xdr:col>
      <xdr:colOff>63500</xdr:colOff>
      <xdr:row>55</xdr:row>
      <xdr:rowOff>97799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96044"/>
          <a:ext cx="838200" cy="3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97799</xdr:rowOff>
    </xdr:from>
    <xdr:to>
      <xdr:col>19</xdr:col>
      <xdr:colOff>177800</xdr:colOff>
      <xdr:row>55</xdr:row>
      <xdr:rowOff>140686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27549"/>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140686</xdr:rowOff>
    </xdr:from>
    <xdr:to>
      <xdr:col>15</xdr:col>
      <xdr:colOff>50800</xdr:colOff>
      <xdr:row>56</xdr:row>
      <xdr:rowOff>9903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70436"/>
          <a:ext cx="889000" cy="4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9903</xdr:rowOff>
    </xdr:from>
    <xdr:to>
      <xdr:col>10</xdr:col>
      <xdr:colOff>114300</xdr:colOff>
      <xdr:row>56</xdr:row>
      <xdr:rowOff>38092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11103"/>
          <a:ext cx="889000" cy="2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15494</xdr:rowOff>
    </xdr:from>
    <xdr:to>
      <xdr:col>24</xdr:col>
      <xdr:colOff>114300</xdr:colOff>
      <xdr:row>55</xdr:row>
      <xdr:rowOff>117094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38371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46999</xdr:rowOff>
    </xdr:from>
    <xdr:to>
      <xdr:col>20</xdr:col>
      <xdr:colOff>38100</xdr:colOff>
      <xdr:row>55</xdr:row>
      <xdr:rowOff>148599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165126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5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89886</xdr:rowOff>
    </xdr:from>
    <xdr:to>
      <xdr:col>15</xdr:col>
      <xdr:colOff>101600</xdr:colOff>
      <xdr:row>56</xdr:row>
      <xdr:rowOff>20036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36563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130553</xdr:rowOff>
    </xdr:from>
    <xdr:to>
      <xdr:col>10</xdr:col>
      <xdr:colOff>165100</xdr:colOff>
      <xdr:row>56</xdr:row>
      <xdr:rowOff>60703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77230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3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158742</xdr:rowOff>
    </xdr:from>
    <xdr:to>
      <xdr:col>6</xdr:col>
      <xdr:colOff>38100</xdr:colOff>
      <xdr:row>56</xdr:row>
      <xdr:rowOff>88892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105419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6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28839</xdr:rowOff>
    </xdr:from>
    <xdr:to>
      <xdr:col>24</xdr:col>
      <xdr:colOff>63500</xdr:colOff>
      <xdr:row>77</xdr:row>
      <xdr:rowOff>39359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0489"/>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39359</xdr:rowOff>
    </xdr:from>
    <xdr:to>
      <xdr:col>19</xdr:col>
      <xdr:colOff>177800</xdr:colOff>
      <xdr:row>77</xdr:row>
      <xdr:rowOff>111920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41009"/>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111920</xdr:rowOff>
    </xdr:from>
    <xdr:to>
      <xdr:col>15</xdr:col>
      <xdr:colOff>50800</xdr:colOff>
      <xdr:row>78</xdr:row>
      <xdr:rowOff>80904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3570"/>
          <a:ext cx="889000" cy="1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65222</xdr:rowOff>
    </xdr:from>
    <xdr:to>
      <xdr:col>10</xdr:col>
      <xdr:colOff>114300</xdr:colOff>
      <xdr:row>78</xdr:row>
      <xdr:rowOff>80904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8322"/>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149489</xdr:rowOff>
    </xdr:from>
    <xdr:to>
      <xdr:col>24</xdr:col>
      <xdr:colOff>114300</xdr:colOff>
      <xdr:row>77</xdr:row>
      <xdr:rowOff>79639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160009</xdr:rowOff>
    </xdr:from>
    <xdr:to>
      <xdr:col>20</xdr:col>
      <xdr:colOff>38100</xdr:colOff>
      <xdr:row>77</xdr:row>
      <xdr:rowOff>90159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106685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61120</xdr:rowOff>
    </xdr:from>
    <xdr:to>
      <xdr:col>15</xdr:col>
      <xdr:colOff>101600</xdr:colOff>
      <xdr:row>77</xdr:row>
      <xdr:rowOff>162720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7797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30104</xdr:rowOff>
    </xdr:from>
    <xdr:to>
      <xdr:col>10</xdr:col>
      <xdr:colOff>165100</xdr:colOff>
      <xdr:row>78</xdr:row>
      <xdr:rowOff>131704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122831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14422</xdr:rowOff>
    </xdr:from>
    <xdr:to>
      <xdr:col>6</xdr:col>
      <xdr:colOff>38100</xdr:colOff>
      <xdr:row>78</xdr:row>
      <xdr:rowOff>116022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107149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75529</xdr:rowOff>
    </xdr:from>
    <xdr:to>
      <xdr:col>24</xdr:col>
      <xdr:colOff>63500</xdr:colOff>
      <xdr:row>95</xdr:row>
      <xdr:rowOff>135607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63279"/>
          <a:ext cx="838200" cy="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119594</xdr:rowOff>
    </xdr:from>
    <xdr:to>
      <xdr:col>19</xdr:col>
      <xdr:colOff>177800</xdr:colOff>
      <xdr:row>95</xdr:row>
      <xdr:rowOff>135607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07344"/>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119594</xdr:rowOff>
    </xdr:from>
    <xdr:to>
      <xdr:col>15</xdr:col>
      <xdr:colOff>50800</xdr:colOff>
      <xdr:row>95</xdr:row>
      <xdr:rowOff>167404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07344"/>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167404</xdr:rowOff>
    </xdr:from>
    <xdr:to>
      <xdr:col>10</xdr:col>
      <xdr:colOff>114300</xdr:colOff>
      <xdr:row>96</xdr:row>
      <xdr:rowOff>141170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55154"/>
          <a:ext cx="889000" cy="1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24729</xdr:rowOff>
    </xdr:from>
    <xdr:to>
      <xdr:col>24</xdr:col>
      <xdr:colOff>114300</xdr:colOff>
      <xdr:row>95</xdr:row>
      <xdr:rowOff>126329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3156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84807</xdr:rowOff>
    </xdr:from>
    <xdr:to>
      <xdr:col>20</xdr:col>
      <xdr:colOff>38100</xdr:colOff>
      <xdr:row>96</xdr:row>
      <xdr:rowOff>14957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68794</xdr:rowOff>
    </xdr:from>
    <xdr:to>
      <xdr:col>15</xdr:col>
      <xdr:colOff>101600</xdr:colOff>
      <xdr:row>95</xdr:row>
      <xdr:rowOff>170394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161521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116604</xdr:rowOff>
    </xdr:from>
    <xdr:to>
      <xdr:col>10</xdr:col>
      <xdr:colOff>165100</xdr:colOff>
      <xdr:row>96</xdr:row>
      <xdr:rowOff>46754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37881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90370</xdr:rowOff>
    </xdr:from>
    <xdr:to>
      <xdr:col>6</xdr:col>
      <xdr:colOff>38100</xdr:colOff>
      <xdr:row>97</xdr:row>
      <xdr:rowOff>20520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167686</xdr:rowOff>
    </xdr:from>
    <xdr:to>
      <xdr:col>55</xdr:col>
      <xdr:colOff>0</xdr:colOff>
      <xdr:row>35</xdr:row>
      <xdr:rowOff>165998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96986"/>
          <a:ext cx="838200" cy="1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135290</xdr:rowOff>
    </xdr:from>
    <xdr:to>
      <xdr:col>50</xdr:col>
      <xdr:colOff>114300</xdr:colOff>
      <xdr:row>35</xdr:row>
      <xdr:rowOff>165998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36040"/>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135290</xdr:rowOff>
    </xdr:from>
    <xdr:to>
      <xdr:col>45</xdr:col>
      <xdr:colOff>177800</xdr:colOff>
      <xdr:row>36</xdr:row>
      <xdr:rowOff>64727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36040"/>
          <a:ext cx="889000" cy="10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39086</xdr:rowOff>
    </xdr:from>
    <xdr:to>
      <xdr:col>41</xdr:col>
      <xdr:colOff>50800</xdr:colOff>
      <xdr:row>36</xdr:row>
      <xdr:rowOff>64727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11286"/>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116886</xdr:rowOff>
    </xdr:from>
    <xdr:to>
      <xdr:col>55</xdr:col>
      <xdr:colOff>50800</xdr:colOff>
      <xdr:row>35</xdr:row>
      <xdr:rowOff>47036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139763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9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115198</xdr:rowOff>
    </xdr:from>
    <xdr:to>
      <xdr:col>50</xdr:col>
      <xdr:colOff>165100</xdr:colOff>
      <xdr:row>36</xdr:row>
      <xdr:rowOff>45348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61875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9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84490</xdr:rowOff>
    </xdr:from>
    <xdr:to>
      <xdr:col>46</xdr:col>
      <xdr:colOff>38100</xdr:colOff>
      <xdr:row>36</xdr:row>
      <xdr:rowOff>14640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31167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6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13927</xdr:rowOff>
    </xdr:from>
    <xdr:to>
      <xdr:col>41</xdr:col>
      <xdr:colOff>101600</xdr:colOff>
      <xdr:row>36</xdr:row>
      <xdr:rowOff>115527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132054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159736</xdr:rowOff>
    </xdr:from>
    <xdr:to>
      <xdr:col>36</xdr:col>
      <xdr:colOff>165100</xdr:colOff>
      <xdr:row>36</xdr:row>
      <xdr:rowOff>89886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106413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3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14362</xdr:rowOff>
    </xdr:from>
    <xdr:to>
      <xdr:col>55</xdr:col>
      <xdr:colOff>0</xdr:colOff>
      <xdr:row>58</xdr:row>
      <xdr:rowOff>38002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58462"/>
          <a:ext cx="838200" cy="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77595</xdr:rowOff>
    </xdr:from>
    <xdr:to>
      <xdr:col>50</xdr:col>
      <xdr:colOff>114300</xdr:colOff>
      <xdr:row>58</xdr:row>
      <xdr:rowOff>38002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50245"/>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77595</xdr:rowOff>
    </xdr:from>
    <xdr:to>
      <xdr:col>45</xdr:col>
      <xdr:colOff>177800</xdr:colOff>
      <xdr:row>58</xdr:row>
      <xdr:rowOff>43874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50245"/>
          <a:ext cx="889000" cy="1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33258</xdr:rowOff>
    </xdr:from>
    <xdr:to>
      <xdr:col>41</xdr:col>
      <xdr:colOff>50800</xdr:colOff>
      <xdr:row>58</xdr:row>
      <xdr:rowOff>43874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05908"/>
          <a:ext cx="889000" cy="1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135012</xdr:rowOff>
    </xdr:from>
    <xdr:to>
      <xdr:col>55</xdr:col>
      <xdr:colOff>50800</xdr:colOff>
      <xdr:row>58</xdr:row>
      <xdr:rowOff>65162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158652</xdr:rowOff>
    </xdr:from>
    <xdr:to>
      <xdr:col>50</xdr:col>
      <xdr:colOff>165100</xdr:colOff>
      <xdr:row>58</xdr:row>
      <xdr:rowOff>88802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79929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2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26795</xdr:rowOff>
    </xdr:from>
    <xdr:to>
      <xdr:col>46</xdr:col>
      <xdr:colOff>38100</xdr:colOff>
      <xdr:row>57</xdr:row>
      <xdr:rowOff>128395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144922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7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164524</xdr:rowOff>
    </xdr:from>
    <xdr:to>
      <xdr:col>41</xdr:col>
      <xdr:colOff>101600</xdr:colOff>
      <xdr:row>58</xdr:row>
      <xdr:rowOff>94674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85801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2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153908</xdr:rowOff>
    </xdr:from>
    <xdr:to>
      <xdr:col>36</xdr:col>
      <xdr:colOff>165100</xdr:colOff>
      <xdr:row>57</xdr:row>
      <xdr:rowOff>84058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5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100585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3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34368</xdr:rowOff>
    </xdr:from>
    <xdr:to>
      <xdr:col>55</xdr:col>
      <xdr:colOff>0</xdr:colOff>
      <xdr:row>79</xdr:row>
      <xdr:rowOff>42024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07468"/>
          <a:ext cx="838200" cy="17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70613</xdr:rowOff>
    </xdr:from>
    <xdr:to>
      <xdr:col>50</xdr:col>
      <xdr:colOff>114300</xdr:colOff>
      <xdr:row>79</xdr:row>
      <xdr:rowOff>42024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43713"/>
          <a:ext cx="889000" cy="14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70613</xdr:rowOff>
    </xdr:from>
    <xdr:to>
      <xdr:col>45</xdr:col>
      <xdr:colOff>177800</xdr:colOff>
      <xdr:row>78</xdr:row>
      <xdr:rowOff>157784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3713"/>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153065</xdr:rowOff>
    </xdr:from>
    <xdr:to>
      <xdr:col>41</xdr:col>
      <xdr:colOff>50800</xdr:colOff>
      <xdr:row>78</xdr:row>
      <xdr:rowOff>157784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11815"/>
          <a:ext cx="889000" cy="5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155018</xdr:rowOff>
    </xdr:from>
    <xdr:to>
      <xdr:col>55</xdr:col>
      <xdr:colOff>50800</xdr:colOff>
      <xdr:row>78</xdr:row>
      <xdr:rowOff>85168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6445</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162674</xdr:rowOff>
    </xdr:from>
    <xdr:to>
      <xdr:col>50</xdr:col>
      <xdr:colOff>165100</xdr:colOff>
      <xdr:row>79</xdr:row>
      <xdr:rowOff>92824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83951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19813</xdr:rowOff>
    </xdr:from>
    <xdr:to>
      <xdr:col>46</xdr:col>
      <xdr:colOff>38100</xdr:colOff>
      <xdr:row>78</xdr:row>
      <xdr:rowOff>121413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112540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48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106984</xdr:rowOff>
    </xdr:from>
    <xdr:to>
      <xdr:col>41</xdr:col>
      <xdr:colOff>101600</xdr:colOff>
      <xdr:row>79</xdr:row>
      <xdr:rowOff>37134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28261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102266</xdr:rowOff>
    </xdr:from>
    <xdr:to>
      <xdr:col>36</xdr:col>
      <xdr:colOff>165100</xdr:colOff>
      <xdr:row>76</xdr:row>
      <xdr:rowOff>32417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61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48943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73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41985</xdr:rowOff>
    </xdr:from>
    <xdr:to>
      <xdr:col>55</xdr:col>
      <xdr:colOff>0</xdr:colOff>
      <xdr:row>98</xdr:row>
      <xdr:rowOff>96591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44085"/>
          <a:ext cx="838200" cy="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134254</xdr:rowOff>
    </xdr:from>
    <xdr:to>
      <xdr:col>50</xdr:col>
      <xdr:colOff>114300</xdr:colOff>
      <xdr:row>98</xdr:row>
      <xdr:rowOff>41985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64904"/>
          <a:ext cx="889000" cy="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134254</xdr:rowOff>
    </xdr:from>
    <xdr:to>
      <xdr:col>45</xdr:col>
      <xdr:colOff>177800</xdr:colOff>
      <xdr:row>98</xdr:row>
      <xdr:rowOff>67994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64904"/>
          <a:ext cx="889000" cy="10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67994</xdr:rowOff>
    </xdr:from>
    <xdr:to>
      <xdr:col>41</xdr:col>
      <xdr:colOff>50800</xdr:colOff>
      <xdr:row>98</xdr:row>
      <xdr:rowOff>81772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70094"/>
          <a:ext cx="8890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45791</xdr:rowOff>
    </xdr:from>
    <xdr:to>
      <xdr:col>55</xdr:col>
      <xdr:colOff>50800</xdr:colOff>
      <xdr:row>98</xdr:row>
      <xdr:rowOff>147391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162635</xdr:rowOff>
    </xdr:from>
    <xdr:to>
      <xdr:col>50</xdr:col>
      <xdr:colOff>165100</xdr:colOff>
      <xdr:row>98</xdr:row>
      <xdr:rowOff>92785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109312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83454</xdr:rowOff>
    </xdr:from>
    <xdr:to>
      <xdr:col>46</xdr:col>
      <xdr:colOff>38100</xdr:colOff>
      <xdr:row>98</xdr:row>
      <xdr:rowOff>13604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30131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17194</xdr:rowOff>
    </xdr:from>
    <xdr:to>
      <xdr:col>41</xdr:col>
      <xdr:colOff>101600</xdr:colOff>
      <xdr:row>98</xdr:row>
      <xdr:rowOff>118794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109921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91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30972</xdr:rowOff>
    </xdr:from>
    <xdr:to>
      <xdr:col>36</xdr:col>
      <xdr:colOff>165100</xdr:colOff>
      <xdr:row>98</xdr:row>
      <xdr:rowOff>132572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123699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9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69024</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84124"/>
          <a:ext cx="8382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129347</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301547"/>
          <a:ext cx="889000" cy="35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18224</xdr:rowOff>
    </xdr:from>
    <xdr:to>
      <xdr:col>85</xdr:col>
      <xdr:colOff>177800</xdr:colOff>
      <xdr:row>38</xdr:row>
      <xdr:rowOff>119824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149051</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78547</xdr:rowOff>
    </xdr:from>
    <xdr:to>
      <xdr:col>67</xdr:col>
      <xdr:colOff>101600</xdr:colOff>
      <xdr:row>37</xdr:row>
      <xdr:rowOff>8697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2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25224</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602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66174</xdr:rowOff>
    </xdr:from>
    <xdr:to>
      <xdr:col>85</xdr:col>
      <xdr:colOff>127000</xdr:colOff>
      <xdr:row>76</xdr:row>
      <xdr:rowOff>132755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96374"/>
          <a:ext cx="8382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132755</xdr:rowOff>
    </xdr:from>
    <xdr:to>
      <xdr:col>81</xdr:col>
      <xdr:colOff>50800</xdr:colOff>
      <xdr:row>77</xdr:row>
      <xdr:rowOff>34627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62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34627</xdr:rowOff>
    </xdr:from>
    <xdr:to>
      <xdr:col>76</xdr:col>
      <xdr:colOff>114300</xdr:colOff>
      <xdr:row>77</xdr:row>
      <xdr:rowOff>55124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6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23726</xdr:rowOff>
    </xdr:from>
    <xdr:to>
      <xdr:col>71</xdr:col>
      <xdr:colOff>177800</xdr:colOff>
      <xdr:row>77</xdr:row>
      <xdr:rowOff>55124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25376"/>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15374</xdr:rowOff>
    </xdr:from>
    <xdr:to>
      <xdr:col>85</xdr:col>
      <xdr:colOff>177800</xdr:colOff>
      <xdr:row>76</xdr:row>
      <xdr:rowOff>116974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38251</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9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81955</xdr:rowOff>
    </xdr:from>
    <xdr:to>
      <xdr:col>81</xdr:col>
      <xdr:colOff>101600</xdr:colOff>
      <xdr:row>77</xdr:row>
      <xdr:rowOff>12105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28632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8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155277</xdr:rowOff>
    </xdr:from>
    <xdr:to>
      <xdr:col>76</xdr:col>
      <xdr:colOff>165100</xdr:colOff>
      <xdr:row>77</xdr:row>
      <xdr:rowOff>85427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101955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4324</xdr:rowOff>
    </xdr:from>
    <xdr:to>
      <xdr:col>72</xdr:col>
      <xdr:colOff>38100</xdr:colOff>
      <xdr:row>77</xdr:row>
      <xdr:rowOff>105924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122451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144376</xdr:rowOff>
    </xdr:from>
    <xdr:to>
      <xdr:col>67</xdr:col>
      <xdr:colOff>101600</xdr:colOff>
      <xdr:row>77</xdr:row>
      <xdr:rowOff>74526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91053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4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55516</xdr:rowOff>
    </xdr:from>
    <xdr:to>
      <xdr:col>85</xdr:col>
      <xdr:colOff>127000</xdr:colOff>
      <xdr:row>98</xdr:row>
      <xdr:rowOff>119224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57616"/>
          <a:ext cx="838200" cy="6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139956</xdr:rowOff>
    </xdr:from>
    <xdr:to>
      <xdr:col>81</xdr:col>
      <xdr:colOff>50800</xdr:colOff>
      <xdr:row>98</xdr:row>
      <xdr:rowOff>55516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770606"/>
          <a:ext cx="889000" cy="8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88142</xdr:rowOff>
    </xdr:from>
    <xdr:to>
      <xdr:col>76</xdr:col>
      <xdr:colOff>114300</xdr:colOff>
      <xdr:row>97</xdr:row>
      <xdr:rowOff>139956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547342"/>
          <a:ext cx="889000" cy="2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88142</xdr:rowOff>
    </xdr:from>
    <xdr:to>
      <xdr:col>71</xdr:col>
      <xdr:colOff>177800</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547342"/>
          <a:ext cx="889000" cy="39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68424</xdr:rowOff>
    </xdr:from>
    <xdr:to>
      <xdr:col>85</xdr:col>
      <xdr:colOff>177800</xdr:colOff>
      <xdr:row>98</xdr:row>
      <xdr:rowOff>170024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4716</xdr:rowOff>
    </xdr:from>
    <xdr:to>
      <xdr:col>81</xdr:col>
      <xdr:colOff>101600</xdr:colOff>
      <xdr:row>98</xdr:row>
      <xdr:rowOff>106316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8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89156</xdr:rowOff>
    </xdr:from>
    <xdr:to>
      <xdr:col>76</xdr:col>
      <xdr:colOff>165100</xdr:colOff>
      <xdr:row>98</xdr:row>
      <xdr:rowOff>19306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35833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49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37342</xdr:rowOff>
    </xdr:from>
    <xdr:to>
      <xdr:col>72</xdr:col>
      <xdr:colOff>38100</xdr:colOff>
      <xdr:row>96</xdr:row>
      <xdr:rowOff>138942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155469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27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88900</xdr:rowOff>
    </xdr:from>
    <xdr:to>
      <xdr:col>67</xdr:col>
      <xdr:colOff>101600</xdr:colOff>
      <xdr:row>99</xdr:row>
      <xdr:rowOff>19050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10177</xdr:rowOff>
    </xdr:from>
    <xdr:ext cx="249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8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46565</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390215"/>
          <a:ext cx="838200" cy="3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46565</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390215"/>
          <a:ext cx="889000" cy="3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167215</xdr:rowOff>
    </xdr:from>
    <xdr:to>
      <xdr:col>112</xdr:col>
      <xdr:colOff>38100</xdr:colOff>
      <xdr:row>37</xdr:row>
      <xdr:rowOff>97365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113892</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61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127104</xdr:rowOff>
    </xdr:from>
    <xdr:to>
      <xdr:col>116</xdr:col>
      <xdr:colOff>63500</xdr:colOff>
      <xdr:row>58</xdr:row>
      <xdr:rowOff>127424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71204"/>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127424</xdr:rowOff>
    </xdr:from>
    <xdr:to>
      <xdr:col>111</xdr:col>
      <xdr:colOff>177800</xdr:colOff>
      <xdr:row>58</xdr:row>
      <xdr:rowOff>127836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7152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127836</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71936"/>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116611</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6071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76304</xdr:rowOff>
    </xdr:from>
    <xdr:to>
      <xdr:col>116</xdr:col>
      <xdr:colOff>114300</xdr:colOff>
      <xdr:row>59</xdr:row>
      <xdr:rowOff>6454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162681</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3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76624</xdr:rowOff>
    </xdr:from>
    <xdr:to>
      <xdr:col>112</xdr:col>
      <xdr:colOff>38100</xdr:colOff>
      <xdr:row>59</xdr:row>
      <xdr:rowOff>6774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169351</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1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77036</xdr:rowOff>
    </xdr:from>
    <xdr:to>
      <xdr:col>107</xdr:col>
      <xdr:colOff>101600</xdr:colOff>
      <xdr:row>59</xdr:row>
      <xdr:rowOff>7186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169763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65811</xdr:rowOff>
    </xdr:from>
    <xdr:to>
      <xdr:col>98</xdr:col>
      <xdr:colOff>38100</xdr:colOff>
      <xdr:row>58</xdr:row>
      <xdr:rowOff>167411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158538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0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76799</xdr:rowOff>
    </xdr:from>
    <xdr:to>
      <xdr:col>116</xdr:col>
      <xdr:colOff>63500</xdr:colOff>
      <xdr:row>72</xdr:row>
      <xdr:rowOff>70405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078299"/>
          <a:ext cx="838200" cy="3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76799</xdr:rowOff>
    </xdr:from>
    <xdr:to>
      <xdr:col>111</xdr:col>
      <xdr:colOff>177800</xdr:colOff>
      <xdr:row>72</xdr:row>
      <xdr:rowOff>2501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078299"/>
          <a:ext cx="889000" cy="2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2501</xdr:rowOff>
    </xdr:from>
    <xdr:to>
      <xdr:col>107</xdr:col>
      <xdr:colOff>50800</xdr:colOff>
      <xdr:row>72</xdr:row>
      <xdr:rowOff>68710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346901"/>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80329</xdr:rowOff>
    </xdr:from>
    <xdr:to>
      <xdr:col>102</xdr:col>
      <xdr:colOff>114300</xdr:colOff>
      <xdr:row>72</xdr:row>
      <xdr:rowOff>68710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253279"/>
          <a:ext cx="889000" cy="1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19605</xdr:rowOff>
    </xdr:from>
    <xdr:to>
      <xdr:col>116</xdr:col>
      <xdr:colOff>114300</xdr:colOff>
      <xdr:row>72</xdr:row>
      <xdr:rowOff>121205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3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42482</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21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25999</xdr:rowOff>
    </xdr:from>
    <xdr:to>
      <xdr:col>112</xdr:col>
      <xdr:colOff>38100</xdr:colOff>
      <xdr:row>70</xdr:row>
      <xdr:rowOff>127599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0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144126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180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123151</xdr:rowOff>
    </xdr:from>
    <xdr:to>
      <xdr:col>107</xdr:col>
      <xdr:colOff>101600</xdr:colOff>
      <xdr:row>72</xdr:row>
      <xdr:rowOff>53301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2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69828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0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17910</xdr:rowOff>
    </xdr:from>
    <xdr:to>
      <xdr:col>102</xdr:col>
      <xdr:colOff>165100</xdr:colOff>
      <xdr:row>72</xdr:row>
      <xdr:rowOff>119510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3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136037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1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29529</xdr:rowOff>
    </xdr:from>
    <xdr:to>
      <xdr:col>98</xdr:col>
      <xdr:colOff>38100</xdr:colOff>
      <xdr:row>71</xdr:row>
      <xdr:rowOff>131129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2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147656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197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般的に、類似団体平均を上回っている項目が多い。特に多いのは物件費・補助費・繰出金等である。物件費が多いのはシステム委託、事業委託等、補助費が多いのは団体等への負担金等、繰出金が多いのは簡易水道、下水道施設の維持のために多額の繰入をしていることが主な原因である。類似団体を下回っている項目は扶助費・普通建設事業費（新規）等である。今後も将来の財政運営の安定化のために計画的に基金を積立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14097</xdr:rowOff>
    </xdr:from>
    <xdr:to>
      <xdr:col>24</xdr:col>
      <xdr:colOff>63500</xdr:colOff>
      <xdr:row>36</xdr:row>
      <xdr:rowOff>35128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86297"/>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155258</xdr:rowOff>
    </xdr:from>
    <xdr:to>
      <xdr:col>19</xdr:col>
      <xdr:colOff>177800</xdr:colOff>
      <xdr:row>36</xdr:row>
      <xdr:rowOff>35128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56008"/>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155258</xdr:rowOff>
    </xdr:from>
    <xdr:to>
      <xdr:col>15</xdr:col>
      <xdr:colOff>50800</xdr:colOff>
      <xdr:row>36</xdr:row>
      <xdr:rowOff>13373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56008"/>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130251</xdr:rowOff>
    </xdr:from>
    <xdr:to>
      <xdr:col>10</xdr:col>
      <xdr:colOff>114300</xdr:colOff>
      <xdr:row>36</xdr:row>
      <xdr:rowOff>13373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31001"/>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134747</xdr:rowOff>
    </xdr:from>
    <xdr:to>
      <xdr:col>24</xdr:col>
      <xdr:colOff>114300</xdr:colOff>
      <xdr:row>36</xdr:row>
      <xdr:rowOff>64897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157624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155778</xdr:rowOff>
    </xdr:from>
    <xdr:to>
      <xdr:col>20</xdr:col>
      <xdr:colOff>38100</xdr:colOff>
      <xdr:row>36</xdr:row>
      <xdr:rowOff>85928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102455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104458</xdr:rowOff>
    </xdr:from>
    <xdr:to>
      <xdr:col>15</xdr:col>
      <xdr:colOff>101600</xdr:colOff>
      <xdr:row>36</xdr:row>
      <xdr:rowOff>34608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51135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134023</xdr:rowOff>
    </xdr:from>
    <xdr:to>
      <xdr:col>10</xdr:col>
      <xdr:colOff>165100</xdr:colOff>
      <xdr:row>36</xdr:row>
      <xdr:rowOff>64173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80700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79451</xdr:rowOff>
    </xdr:from>
    <xdr:to>
      <xdr:col>6</xdr:col>
      <xdr:colOff>38100</xdr:colOff>
      <xdr:row>36</xdr:row>
      <xdr:rowOff>9601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91686</xdr:rowOff>
    </xdr:from>
    <xdr:to>
      <xdr:col>24</xdr:col>
      <xdr:colOff>63500</xdr:colOff>
      <xdr:row>57</xdr:row>
      <xdr:rowOff>44986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92886"/>
          <a:ext cx="8382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44986</xdr:rowOff>
    </xdr:from>
    <xdr:to>
      <xdr:col>19</xdr:col>
      <xdr:colOff>177800</xdr:colOff>
      <xdr:row>57</xdr:row>
      <xdr:rowOff>65094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176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120296</xdr:rowOff>
    </xdr:from>
    <xdr:to>
      <xdr:col>15</xdr:col>
      <xdr:colOff>50800</xdr:colOff>
      <xdr:row>57</xdr:row>
      <xdr:rowOff>65094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21496"/>
          <a:ext cx="889000" cy="1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120296</xdr:rowOff>
    </xdr:from>
    <xdr:to>
      <xdr:col>10</xdr:col>
      <xdr:colOff>114300</xdr:colOff>
      <xdr:row>57</xdr:row>
      <xdr:rowOff>147502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21496"/>
          <a:ext cx="889000" cy="19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40886</xdr:rowOff>
    </xdr:from>
    <xdr:to>
      <xdr:col>24</xdr:col>
      <xdr:colOff>114300</xdr:colOff>
      <xdr:row>56</xdr:row>
      <xdr:rowOff>142486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63763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9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165636</xdr:rowOff>
    </xdr:from>
    <xdr:to>
      <xdr:col>20</xdr:col>
      <xdr:colOff>38100</xdr:colOff>
      <xdr:row>57</xdr:row>
      <xdr:rowOff>95786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112313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4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14294</xdr:rowOff>
    </xdr:from>
    <xdr:to>
      <xdr:col>15</xdr:col>
      <xdr:colOff>101600</xdr:colOff>
      <xdr:row>57</xdr:row>
      <xdr:rowOff>115894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132421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6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69496</xdr:rowOff>
    </xdr:from>
    <xdr:to>
      <xdr:col>10</xdr:col>
      <xdr:colOff>165100</xdr:colOff>
      <xdr:row>56</xdr:row>
      <xdr:rowOff>171096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16173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96702</xdr:rowOff>
    </xdr:from>
    <xdr:to>
      <xdr:col>6</xdr:col>
      <xdr:colOff>38100</xdr:colOff>
      <xdr:row>58</xdr:row>
      <xdr:rowOff>26852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17979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6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97815</xdr:rowOff>
    </xdr:from>
    <xdr:to>
      <xdr:col>24</xdr:col>
      <xdr:colOff>63500</xdr:colOff>
      <xdr:row>75</xdr:row>
      <xdr:rowOff>148323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56565"/>
          <a:ext cx="8382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148323</xdr:rowOff>
    </xdr:from>
    <xdr:to>
      <xdr:col>19</xdr:col>
      <xdr:colOff>177800</xdr:colOff>
      <xdr:row>75</xdr:row>
      <xdr:rowOff>154436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07073"/>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154436</xdr:rowOff>
    </xdr:from>
    <xdr:to>
      <xdr:col>15</xdr:col>
      <xdr:colOff>50800</xdr:colOff>
      <xdr:row>76</xdr:row>
      <xdr:rowOff>65742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13186"/>
          <a:ext cx="889000" cy="8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6173</xdr:rowOff>
    </xdr:from>
    <xdr:to>
      <xdr:col>10</xdr:col>
      <xdr:colOff>114300</xdr:colOff>
      <xdr:row>76</xdr:row>
      <xdr:rowOff>65742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36373"/>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47015</xdr:rowOff>
    </xdr:from>
    <xdr:to>
      <xdr:col>24</xdr:col>
      <xdr:colOff>114300</xdr:colOff>
      <xdr:row>75</xdr:row>
      <xdr:rowOff>148614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05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69892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5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97522</xdr:rowOff>
    </xdr:from>
    <xdr:to>
      <xdr:col>20</xdr:col>
      <xdr:colOff>38100</xdr:colOff>
      <xdr:row>76</xdr:row>
      <xdr:rowOff>27673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56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44199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103636</xdr:rowOff>
    </xdr:from>
    <xdr:to>
      <xdr:col>15</xdr:col>
      <xdr:colOff>101600</xdr:colOff>
      <xdr:row>76</xdr:row>
      <xdr:rowOff>33786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50313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3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14942</xdr:rowOff>
    </xdr:from>
    <xdr:to>
      <xdr:col>10</xdr:col>
      <xdr:colOff>165100</xdr:colOff>
      <xdr:row>76</xdr:row>
      <xdr:rowOff>116542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126822</xdr:rowOff>
    </xdr:from>
    <xdr:to>
      <xdr:col>6</xdr:col>
      <xdr:colOff>38100</xdr:colOff>
      <xdr:row>76</xdr:row>
      <xdr:rowOff>56973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9855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73499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6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168939</xdr:rowOff>
    </xdr:from>
    <xdr:to>
      <xdr:col>24</xdr:col>
      <xdr:colOff>63500</xdr:colOff>
      <xdr:row>97</xdr:row>
      <xdr:rowOff>26389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28139"/>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26389</xdr:rowOff>
    </xdr:from>
    <xdr:to>
      <xdr:col>19</xdr:col>
      <xdr:colOff>177800</xdr:colOff>
      <xdr:row>97</xdr:row>
      <xdr:rowOff>64697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57039"/>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17210</xdr:rowOff>
    </xdr:from>
    <xdr:to>
      <xdr:col>15</xdr:col>
      <xdr:colOff>50800</xdr:colOff>
      <xdr:row>97</xdr:row>
      <xdr:rowOff>64697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47860"/>
          <a:ext cx="889000" cy="4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17210</xdr:rowOff>
    </xdr:from>
    <xdr:to>
      <xdr:col>10</xdr:col>
      <xdr:colOff>114300</xdr:colOff>
      <xdr:row>97</xdr:row>
      <xdr:rowOff>82820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47860"/>
          <a:ext cx="889000" cy="6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118139</xdr:rowOff>
    </xdr:from>
    <xdr:to>
      <xdr:col>24</xdr:col>
      <xdr:colOff>114300</xdr:colOff>
      <xdr:row>97</xdr:row>
      <xdr:rowOff>48289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141016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2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147039</xdr:rowOff>
    </xdr:from>
    <xdr:to>
      <xdr:col>20</xdr:col>
      <xdr:colOff>38100</xdr:colOff>
      <xdr:row>97</xdr:row>
      <xdr:rowOff>77189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68316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9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13897</xdr:rowOff>
    </xdr:from>
    <xdr:to>
      <xdr:col>15</xdr:col>
      <xdr:colOff>101600</xdr:colOff>
      <xdr:row>97</xdr:row>
      <xdr:rowOff>115497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106624</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73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137860</xdr:rowOff>
    </xdr:from>
    <xdr:to>
      <xdr:col>10</xdr:col>
      <xdr:colOff>165100</xdr:colOff>
      <xdr:row>97</xdr:row>
      <xdr:rowOff>68010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59137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68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32020</xdr:rowOff>
    </xdr:from>
    <xdr:to>
      <xdr:col>6</xdr:col>
      <xdr:colOff>38100</xdr:colOff>
      <xdr:row>97</xdr:row>
      <xdr:rowOff>133620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124747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122861</xdr:rowOff>
    </xdr:from>
    <xdr:to>
      <xdr:col>55</xdr:col>
      <xdr:colOff>0</xdr:colOff>
      <xdr:row>58</xdr:row>
      <xdr:rowOff>139078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66961"/>
          <a:ext cx="8382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103813</xdr:rowOff>
    </xdr:from>
    <xdr:to>
      <xdr:col>50</xdr:col>
      <xdr:colOff>114300</xdr:colOff>
      <xdr:row>58</xdr:row>
      <xdr:rowOff>139078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76463"/>
          <a:ext cx="889000" cy="20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103813</xdr:rowOff>
    </xdr:from>
    <xdr:to>
      <xdr:col>45</xdr:col>
      <xdr:colOff>177800</xdr:colOff>
      <xdr:row>58</xdr:row>
      <xdr:rowOff>86975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6463"/>
          <a:ext cx="889000" cy="1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93799</xdr:rowOff>
    </xdr:from>
    <xdr:to>
      <xdr:col>41</xdr:col>
      <xdr:colOff>50800</xdr:colOff>
      <xdr:row>58</xdr:row>
      <xdr:rowOff>86975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94999"/>
          <a:ext cx="889000" cy="33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72061</xdr:rowOff>
    </xdr:from>
    <xdr:to>
      <xdr:col>55</xdr:col>
      <xdr:colOff>50800</xdr:colOff>
      <xdr:row>59</xdr:row>
      <xdr:rowOff>2211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50488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88278</xdr:rowOff>
    </xdr:from>
    <xdr:to>
      <xdr:col>50</xdr:col>
      <xdr:colOff>165100</xdr:colOff>
      <xdr:row>59</xdr:row>
      <xdr:rowOff>18428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9555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53013</xdr:rowOff>
    </xdr:from>
    <xdr:to>
      <xdr:col>46</xdr:col>
      <xdr:colOff>38100</xdr:colOff>
      <xdr:row>57</xdr:row>
      <xdr:rowOff>154613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171140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0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36175</xdr:rowOff>
    </xdr:from>
    <xdr:to>
      <xdr:col>41</xdr:col>
      <xdr:colOff>101600</xdr:colOff>
      <xdr:row>58</xdr:row>
      <xdr:rowOff>137775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154302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75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42999</xdr:rowOff>
    </xdr:from>
    <xdr:to>
      <xdr:col>36</xdr:col>
      <xdr:colOff>165100</xdr:colOff>
      <xdr:row>56</xdr:row>
      <xdr:rowOff>144599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4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161126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41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27808</xdr:rowOff>
    </xdr:from>
    <xdr:to>
      <xdr:col>54</xdr:col>
      <xdr:colOff>189865</xdr:colOff>
      <xdr:row>79</xdr:row>
      <xdr:rowOff>42027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543658"/>
          <a:ext cx="1270" cy="1042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45854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42027</xdr:rowOff>
    </xdr:from>
    <xdr:to>
      <xdr:col>55</xdr:col>
      <xdr:colOff>88900</xdr:colOff>
      <xdr:row>79</xdr:row>
      <xdr:rowOff>42027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145935</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31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27808</xdr:rowOff>
    </xdr:from>
    <xdr:to>
      <xdr:col>55</xdr:col>
      <xdr:colOff>88900</xdr:colOff>
      <xdr:row>73</xdr:row>
      <xdr:rowOff>27808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54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45179</xdr:rowOff>
    </xdr:from>
    <xdr:to>
      <xdr:col>55</xdr:col>
      <xdr:colOff>0</xdr:colOff>
      <xdr:row>75</xdr:row>
      <xdr:rowOff>23867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561029"/>
          <a:ext cx="838200" cy="3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161096</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62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11219</xdr:rowOff>
    </xdr:from>
    <xdr:to>
      <xdr:col>55</xdr:col>
      <xdr:colOff>50800</xdr:colOff>
      <xdr:row>78</xdr:row>
      <xdr:rowOff>112819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117061</xdr:rowOff>
    </xdr:from>
    <xdr:to>
      <xdr:col>50</xdr:col>
      <xdr:colOff>114300</xdr:colOff>
      <xdr:row>73</xdr:row>
      <xdr:rowOff>45179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290011"/>
          <a:ext cx="889000" cy="2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18495</xdr:rowOff>
    </xdr:from>
    <xdr:to>
      <xdr:col>50</xdr:col>
      <xdr:colOff>165100</xdr:colOff>
      <xdr:row>78</xdr:row>
      <xdr:rowOff>120095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111222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117061</xdr:rowOff>
    </xdr:from>
    <xdr:to>
      <xdr:col>45</xdr:col>
      <xdr:colOff>177800</xdr:colOff>
      <xdr:row>74</xdr:row>
      <xdr:rowOff>53941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290011"/>
          <a:ext cx="889000" cy="4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25594</xdr:rowOff>
    </xdr:from>
    <xdr:to>
      <xdr:col>46</xdr:col>
      <xdr:colOff>38100</xdr:colOff>
      <xdr:row>78</xdr:row>
      <xdr:rowOff>127194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118321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53941</xdr:rowOff>
    </xdr:from>
    <xdr:to>
      <xdr:col>41</xdr:col>
      <xdr:colOff>50800</xdr:colOff>
      <xdr:row>74</xdr:row>
      <xdr:rowOff>60267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741241"/>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11250</xdr:rowOff>
    </xdr:from>
    <xdr:to>
      <xdr:col>41</xdr:col>
      <xdr:colOff>101600</xdr:colOff>
      <xdr:row>78</xdr:row>
      <xdr:rowOff>112850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103977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52888</xdr:rowOff>
    </xdr:from>
    <xdr:to>
      <xdr:col>36</xdr:col>
      <xdr:colOff>165100</xdr:colOff>
      <xdr:row>78</xdr:row>
      <xdr:rowOff>154488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145615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144517</xdr:rowOff>
    </xdr:from>
    <xdr:to>
      <xdr:col>55</xdr:col>
      <xdr:colOff>50800</xdr:colOff>
      <xdr:row>75</xdr:row>
      <xdr:rowOff>74667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83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167394</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68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165829</xdr:rowOff>
    </xdr:from>
    <xdr:to>
      <xdr:col>50</xdr:col>
      <xdr:colOff>165100</xdr:colOff>
      <xdr:row>73</xdr:row>
      <xdr:rowOff>95979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5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112506</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28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66261</xdr:rowOff>
    </xdr:from>
    <xdr:to>
      <xdr:col>46</xdr:col>
      <xdr:colOff>38100</xdr:colOff>
      <xdr:row>71</xdr:row>
      <xdr:rowOff>167861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2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12938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0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3141</xdr:rowOff>
    </xdr:from>
    <xdr:to>
      <xdr:col>41</xdr:col>
      <xdr:colOff>101600</xdr:colOff>
      <xdr:row>74</xdr:row>
      <xdr:rowOff>104741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6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121268</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246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9467</xdr:rowOff>
    </xdr:from>
    <xdr:to>
      <xdr:col>36</xdr:col>
      <xdr:colOff>165100</xdr:colOff>
      <xdr:row>74</xdr:row>
      <xdr:rowOff>111067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6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127594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4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340</xdr:rowOff>
    </xdr:from>
    <xdr:to>
      <xdr:col>55</xdr:col>
      <xdr:colOff>0</xdr:colOff>
      <xdr:row>97</xdr:row>
      <xdr:rowOff>31758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459540"/>
          <a:ext cx="838200" cy="20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105601</xdr:rowOff>
    </xdr:from>
    <xdr:to>
      <xdr:col>50</xdr:col>
      <xdr:colOff>114300</xdr:colOff>
      <xdr:row>96</xdr:row>
      <xdr:rowOff>340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393351"/>
          <a:ext cx="889000" cy="6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105601</xdr:rowOff>
    </xdr:from>
    <xdr:to>
      <xdr:col>45</xdr:col>
      <xdr:colOff>177800</xdr:colOff>
      <xdr:row>96</xdr:row>
      <xdr:rowOff>91949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393351"/>
          <a:ext cx="889000" cy="1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58807</xdr:rowOff>
    </xdr:from>
    <xdr:to>
      <xdr:col>41</xdr:col>
      <xdr:colOff>50800</xdr:colOff>
      <xdr:row>96</xdr:row>
      <xdr:rowOff>91949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18007"/>
          <a:ext cx="889000" cy="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152408</xdr:rowOff>
    </xdr:from>
    <xdr:to>
      <xdr:col>55</xdr:col>
      <xdr:colOff>50800</xdr:colOff>
      <xdr:row>97</xdr:row>
      <xdr:rowOff>82558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3835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6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120990</xdr:rowOff>
    </xdr:from>
    <xdr:to>
      <xdr:col>50</xdr:col>
      <xdr:colOff>165100</xdr:colOff>
      <xdr:row>96</xdr:row>
      <xdr:rowOff>51140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67667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54801</xdr:rowOff>
    </xdr:from>
    <xdr:to>
      <xdr:col>46</xdr:col>
      <xdr:colOff>38100</xdr:colOff>
      <xdr:row>95</xdr:row>
      <xdr:rowOff>156401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1478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1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41149</xdr:rowOff>
    </xdr:from>
    <xdr:to>
      <xdr:col>41</xdr:col>
      <xdr:colOff>101600</xdr:colOff>
      <xdr:row>96</xdr:row>
      <xdr:rowOff>142749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159276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27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8007</xdr:rowOff>
    </xdr:from>
    <xdr:to>
      <xdr:col>36</xdr:col>
      <xdr:colOff>165100</xdr:colOff>
      <xdr:row>96</xdr:row>
      <xdr:rowOff>109607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126134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24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56124</xdr:rowOff>
    </xdr:from>
    <xdr:to>
      <xdr:col>85</xdr:col>
      <xdr:colOff>127000</xdr:colOff>
      <xdr:row>37</xdr:row>
      <xdr:rowOff>28300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28324"/>
          <a:ext cx="8382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28300</xdr:rowOff>
    </xdr:from>
    <xdr:to>
      <xdr:col>81</xdr:col>
      <xdr:colOff>50800</xdr:colOff>
      <xdr:row>37</xdr:row>
      <xdr:rowOff>95267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71950"/>
          <a:ext cx="889000" cy="6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95267</xdr:rowOff>
    </xdr:from>
    <xdr:to>
      <xdr:col>76</xdr:col>
      <xdr:colOff>114300</xdr:colOff>
      <xdr:row>37</xdr:row>
      <xdr:rowOff>156375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38917"/>
          <a:ext cx="889000" cy="6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161299</xdr:rowOff>
    </xdr:from>
    <xdr:to>
      <xdr:col>71</xdr:col>
      <xdr:colOff>177800</xdr:colOff>
      <xdr:row>37</xdr:row>
      <xdr:rowOff>156375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819149"/>
          <a:ext cx="889000" cy="68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5324</xdr:rowOff>
    </xdr:from>
    <xdr:to>
      <xdr:col>85</xdr:col>
      <xdr:colOff>177800</xdr:colOff>
      <xdr:row>36</xdr:row>
      <xdr:rowOff>106924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28201</xdr:rowOff>
    </xdr:from>
    <xdr:ext cx="599010"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2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148950</xdr:rowOff>
    </xdr:from>
    <xdr:to>
      <xdr:col>81</xdr:col>
      <xdr:colOff>101600</xdr:colOff>
      <xdr:row>37</xdr:row>
      <xdr:rowOff>79100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95627</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181795" y="609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44467</xdr:rowOff>
    </xdr:from>
    <xdr:to>
      <xdr:col>76</xdr:col>
      <xdr:colOff>165100</xdr:colOff>
      <xdr:row>37</xdr:row>
      <xdr:rowOff>146067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162594</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292795" y="616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105575</xdr:rowOff>
    </xdr:from>
    <xdr:to>
      <xdr:col>72</xdr:col>
      <xdr:colOff>38100</xdr:colOff>
      <xdr:row>38</xdr:row>
      <xdr:rowOff>35725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52252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110499</xdr:rowOff>
    </xdr:from>
    <xdr:to>
      <xdr:col>67</xdr:col>
      <xdr:colOff>101600</xdr:colOff>
      <xdr:row>34</xdr:row>
      <xdr:rowOff>40649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7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57176</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14795" y="55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113823</xdr:rowOff>
    </xdr:from>
    <xdr:to>
      <xdr:col>85</xdr:col>
      <xdr:colOff>127000</xdr:colOff>
      <xdr:row>57</xdr:row>
      <xdr:rowOff>135761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86473"/>
          <a:ext cx="838200" cy="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113823</xdr:rowOff>
    </xdr:from>
    <xdr:to>
      <xdr:col>81</xdr:col>
      <xdr:colOff>50800</xdr:colOff>
      <xdr:row>58</xdr:row>
      <xdr:rowOff>14721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86473"/>
          <a:ext cx="889000" cy="7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169426</xdr:rowOff>
    </xdr:from>
    <xdr:to>
      <xdr:col>76</xdr:col>
      <xdr:colOff>114300</xdr:colOff>
      <xdr:row>58</xdr:row>
      <xdr:rowOff>14721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42076"/>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169426</xdr:rowOff>
    </xdr:from>
    <xdr:to>
      <xdr:col>71</xdr:col>
      <xdr:colOff>177800</xdr:colOff>
      <xdr:row>58</xdr:row>
      <xdr:rowOff>9501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42076"/>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84961</xdr:rowOff>
    </xdr:from>
    <xdr:to>
      <xdr:col>85</xdr:col>
      <xdr:colOff>177800</xdr:colOff>
      <xdr:row>58</xdr:row>
      <xdr:rowOff>15111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107838</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63023</xdr:rowOff>
    </xdr:from>
    <xdr:to>
      <xdr:col>81</xdr:col>
      <xdr:colOff>101600</xdr:colOff>
      <xdr:row>57</xdr:row>
      <xdr:rowOff>164623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9700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61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135371</xdr:rowOff>
    </xdr:from>
    <xdr:to>
      <xdr:col>76</xdr:col>
      <xdr:colOff>165100</xdr:colOff>
      <xdr:row>58</xdr:row>
      <xdr:rowOff>65521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82048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68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118626</xdr:rowOff>
    </xdr:from>
    <xdr:to>
      <xdr:col>72</xdr:col>
      <xdr:colOff>38100</xdr:colOff>
      <xdr:row>58</xdr:row>
      <xdr:rowOff>48776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65303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6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130151</xdr:rowOff>
    </xdr:from>
    <xdr:to>
      <xdr:col>67</xdr:col>
      <xdr:colOff>101600</xdr:colOff>
      <xdr:row>58</xdr:row>
      <xdr:rowOff>60301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76828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7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69024</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42124"/>
          <a:ext cx="8382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129347</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159547"/>
          <a:ext cx="889000" cy="35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18224</xdr:rowOff>
    </xdr:from>
    <xdr:to>
      <xdr:col>85</xdr:col>
      <xdr:colOff>177800</xdr:colOff>
      <xdr:row>78</xdr:row>
      <xdr:rowOff>119824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149051</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78547</xdr:rowOff>
    </xdr:from>
    <xdr:to>
      <xdr:col>67</xdr:col>
      <xdr:colOff>101600</xdr:colOff>
      <xdr:row>77</xdr:row>
      <xdr:rowOff>8697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25223</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14795" y="128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66174</xdr:rowOff>
    </xdr:from>
    <xdr:to>
      <xdr:col>85</xdr:col>
      <xdr:colOff>127000</xdr:colOff>
      <xdr:row>96</xdr:row>
      <xdr:rowOff>132755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25374"/>
          <a:ext cx="8382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132755</xdr:rowOff>
    </xdr:from>
    <xdr:to>
      <xdr:col>81</xdr:col>
      <xdr:colOff>50800</xdr:colOff>
      <xdr:row>97</xdr:row>
      <xdr:rowOff>34627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91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34627</xdr:rowOff>
    </xdr:from>
    <xdr:to>
      <xdr:col>76</xdr:col>
      <xdr:colOff>114300</xdr:colOff>
      <xdr:row>97</xdr:row>
      <xdr:rowOff>55124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65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23726</xdr:rowOff>
    </xdr:from>
    <xdr:to>
      <xdr:col>71</xdr:col>
      <xdr:colOff>177800</xdr:colOff>
      <xdr:row>97</xdr:row>
      <xdr:rowOff>55124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54376"/>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15374</xdr:rowOff>
    </xdr:from>
    <xdr:to>
      <xdr:col>85</xdr:col>
      <xdr:colOff>177800</xdr:colOff>
      <xdr:row>96</xdr:row>
      <xdr:rowOff>116974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38251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2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81955</xdr:rowOff>
    </xdr:from>
    <xdr:to>
      <xdr:col>81</xdr:col>
      <xdr:colOff>101600</xdr:colOff>
      <xdr:row>97</xdr:row>
      <xdr:rowOff>12105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28632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3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155277</xdr:rowOff>
    </xdr:from>
    <xdr:to>
      <xdr:col>76</xdr:col>
      <xdr:colOff>165100</xdr:colOff>
      <xdr:row>97</xdr:row>
      <xdr:rowOff>85427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101954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38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4324</xdr:rowOff>
    </xdr:from>
    <xdr:to>
      <xdr:col>72</xdr:col>
      <xdr:colOff>38100</xdr:colOff>
      <xdr:row>97</xdr:row>
      <xdr:rowOff>105924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122451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1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144376</xdr:rowOff>
    </xdr:from>
    <xdr:to>
      <xdr:col>67</xdr:col>
      <xdr:colOff>101600</xdr:colOff>
      <xdr:row>97</xdr:row>
      <xdr:rowOff>74526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91053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37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般的に、類似団体平均を上回っている項目が多い。特に総務費・商工費・土木費等が大きく上回っている。総務費は地方創生関係の事業を行ったこと、商工費は温泉等直営の観光施設を抱えていること、土木費は簡易水道、下水道会計繰出金が多額であることが主な要因である。類似団体平均を下回っている項目は労働費・農林水産業費・災害復旧費・諸支出金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財政調整基金は、前年度とほぼ同額を維持している。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今後も計画的に</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決算剰余金等を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積立ていく</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歳入の割合ががったためである。今後は事業の見直し等により、歳出の抑制に努める。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24.86</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24.25</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％とほぼ横ばいである。</a:t>
          </a: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91</v>
      </c>
      <c r="AZ4" s="421"/>
      <c r="BA4" s="421"/>
      <c r="BB4" s="421"/>
      <c r="BC4" s="421"/>
      <c r="BD4" s="421"/>
      <c r="BE4" s="421"/>
      <c r="BF4" s="421"/>
      <c r="BG4" s="421"/>
      <c r="BH4" s="421"/>
      <c r="BI4" s="421"/>
      <c r="BJ4" s="421"/>
      <c r="BK4" s="421"/>
      <c r="BL4" s="421"/>
      <c r="BM4" s="422"/>
      <c r="BN4" s="423">
        <v>1588046</v>
      </c>
      <c r="BO4" s="424"/>
      <c r="BP4" s="424"/>
      <c r="BQ4" s="424"/>
      <c r="BR4" s="424"/>
      <c r="BS4" s="424"/>
      <c r="BT4" s="424"/>
      <c r="BU4" s="425"/>
      <c r="BV4" s="423">
        <v>1720185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8.1999999999999993</v>
      </c>
      <c r="CU4" s="608"/>
      <c r="CV4" s="608"/>
      <c r="CW4" s="608"/>
      <c r="CX4" s="608"/>
      <c r="CY4" s="608"/>
      <c r="CZ4" s="608"/>
      <c r="DA4" s="609"/>
      <c r="DB4" s="607">
        <v>34.299999999999997</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1499119</v>
      </c>
      <c r="BO5" s="429"/>
      <c r="BP5" s="429"/>
      <c r="BQ5" s="429"/>
      <c r="BR5" s="429"/>
      <c r="BS5" s="429"/>
      <c r="BT5" s="429"/>
      <c r="BU5" s="430"/>
      <c r="BV5" s="428">
        <v>1489329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84.8</v>
      </c>
      <c r="CU5" s="399"/>
      <c r="CV5" s="399"/>
      <c r="CW5" s="399"/>
      <c r="CX5" s="399"/>
      <c r="CY5" s="399"/>
      <c r="CZ5" s="399"/>
      <c r="DA5" s="400"/>
      <c r="DB5" s="398">
        <v>87.4</v>
      </c>
      <c r="DC5" s="399"/>
      <c r="DD5" s="399"/>
      <c r="DE5" s="399"/>
      <c r="DF5" s="399"/>
      <c r="DG5" s="399"/>
      <c r="DH5" s="399"/>
      <c r="DI5" s="400"/>
      <c r="DJ5" s="186"/>
      <c r="DK5" s="186"/>
      <c r="DL5" s="186"/>
      <c r="DM5" s="186"/>
      <c r="DN5" s="186"/>
      <c r="DO5" s="186"/>
    </row>
    <row r="6" spans="1:119" ht="18.75" customHeight="1" x14ac:dyDescent="0.15">
      <c r="A6" s="187"/>
      <c r="B6" s="584" t="s">
        <v>97</v>
      </c>
      <c r="C6" s="444"/>
      <c r="D6" s="444"/>
      <c r="E6" s="585"/>
      <c r="F6" s="585"/>
      <c r="G6" s="585"/>
      <c r="H6" s="585"/>
      <c r="I6" s="585"/>
      <c r="J6" s="585"/>
      <c r="K6" s="585"/>
      <c r="L6" s="585" t="s">
        <v>98</v>
      </c>
      <c r="M6" s="585"/>
      <c r="N6" s="585"/>
      <c r="O6" s="585"/>
      <c r="P6" s="585"/>
      <c r="Q6" s="585"/>
      <c r="R6" s="468"/>
      <c r="S6" s="468"/>
      <c r="T6" s="468"/>
      <c r="U6" s="468"/>
      <c r="V6" s="591"/>
      <c r="W6" s="519" t="s">
        <v>99</v>
      </c>
      <c r="X6" s="443"/>
      <c r="Y6" s="443"/>
      <c r="Z6" s="443"/>
      <c r="AA6" s="443"/>
      <c r="AB6" s="444"/>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88927</v>
      </c>
      <c r="BO6" s="429"/>
      <c r="BP6" s="429"/>
      <c r="BQ6" s="429"/>
      <c r="BR6" s="429"/>
      <c r="BS6" s="429"/>
      <c r="BT6" s="429"/>
      <c r="BU6" s="430"/>
      <c r="BV6" s="428">
        <v>230856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86.9</v>
      </c>
      <c r="CU6" s="582"/>
      <c r="CV6" s="582"/>
      <c r="CW6" s="582"/>
      <c r="CX6" s="582"/>
      <c r="CY6" s="582"/>
      <c r="CZ6" s="582"/>
      <c r="DA6" s="583"/>
      <c r="DB6" s="581">
        <v>90.4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31741</v>
      </c>
      <c r="BO7" s="429"/>
      <c r="BP7" s="429"/>
      <c r="BQ7" s="429"/>
      <c r="BR7" s="429"/>
      <c r="BS7" s="429"/>
      <c r="BT7" s="429"/>
      <c r="BU7" s="430"/>
      <c r="BV7" s="428">
        <v>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695657</v>
      </c>
      <c r="CU7" s="429"/>
      <c r="CV7" s="429"/>
      <c r="CW7" s="429"/>
      <c r="CX7" s="429"/>
      <c r="CY7" s="429"/>
      <c r="CZ7" s="429"/>
      <c r="DA7" s="430"/>
      <c r="DB7" s="428">
        <v>672639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57186</v>
      </c>
      <c r="BO8" s="429"/>
      <c r="BP8" s="429"/>
      <c r="BQ8" s="429"/>
      <c r="BR8" s="429"/>
      <c r="BS8" s="429"/>
      <c r="BT8" s="429"/>
      <c r="BU8" s="430"/>
      <c r="BV8" s="428">
        <v>230856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7.0000000000000007E-2</v>
      </c>
      <c r="CU8" s="542"/>
      <c r="CV8" s="542"/>
      <c r="CW8" s="542"/>
      <c r="CX8" s="542"/>
      <c r="CY8" s="542"/>
      <c r="CZ8" s="542"/>
      <c r="DA8" s="543"/>
      <c r="DB8" s="541">
        <v>7.0000000000000007E-2</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563</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-173670</v>
      </c>
      <c r="BO9" s="429"/>
      <c r="BP9" s="429"/>
      <c r="BQ9" s="429"/>
      <c r="BR9" s="429"/>
      <c r="BS9" s="429"/>
      <c r="BT9" s="429"/>
      <c r="BU9" s="430"/>
      <c r="BV9" s="428">
        <v>-160536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12.3</v>
      </c>
      <c r="CU9" s="399"/>
      <c r="CV9" s="399"/>
      <c r="CW9" s="399"/>
      <c r="CX9" s="399"/>
      <c r="CY9" s="399"/>
      <c r="CZ9" s="399"/>
      <c r="DA9" s="400"/>
      <c r="DB9" s="398">
        <v>9.9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685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5000</v>
      </c>
      <c r="BO10" s="429"/>
      <c r="BP10" s="429"/>
      <c r="BQ10" s="429"/>
      <c r="BR10" s="429"/>
      <c r="BS10" s="429"/>
      <c r="BT10" s="429"/>
      <c r="BU10" s="430"/>
      <c r="BV10" s="428">
        <v>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122</v>
      </c>
      <c r="M11" s="477"/>
      <c r="N11" s="477"/>
      <c r="O11" s="477"/>
      <c r="P11" s="477"/>
      <c r="Q11" s="478"/>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544</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6667</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539</v>
      </c>
      <c r="S13" s="532"/>
      <c r="T13" s="532"/>
      <c r="U13" s="532"/>
      <c r="V13" s="533"/>
      <c r="W13" s="519" t="s">
        <v>138</v>
      </c>
      <c r="X13" s="443"/>
      <c r="Y13" s="443"/>
      <c r="Z13" s="443"/>
      <c r="AA13" s="443"/>
      <c r="AB13" s="444"/>
      <c r="AC13" s="404">
        <v>21</v>
      </c>
      <c r="AD13" s="405"/>
      <c r="AE13" s="405"/>
      <c r="AF13" s="405"/>
      <c r="AG13" s="406"/>
      <c r="AH13" s="404">
        <v>21</v>
      </c>
      <c r="AI13" s="405"/>
      <c r="AJ13" s="405"/>
      <c r="AK13" s="405"/>
      <c r="AL13" s="407"/>
      <c r="AM13" s="497" t="s">
        <v>139</v>
      </c>
      <c r="AN13" s="402"/>
      <c r="AO13" s="402"/>
      <c r="AP13" s="402"/>
      <c r="AQ13" s="402"/>
      <c r="AR13" s="402"/>
      <c r="AS13" s="402"/>
      <c r="AT13" s="403"/>
      <c r="AU13" s="485" t="s">
        <v>133</v>
      </c>
      <c r="AV13" s="486"/>
      <c r="AW13" s="486"/>
      <c r="AX13" s="486"/>
      <c r="AY13" s="408" t="s">
        <v>140</v>
      </c>
      <c r="AZ13" s="409"/>
      <c r="BA13" s="409"/>
      <c r="BB13" s="409"/>
      <c r="BC13" s="409"/>
      <c r="BD13" s="409"/>
      <c r="BE13" s="409"/>
      <c r="BF13" s="409"/>
      <c r="BG13" s="409"/>
      <c r="BH13" s="409"/>
      <c r="BI13" s="409"/>
      <c r="BJ13" s="409"/>
      <c r="BK13" s="409"/>
      <c r="BL13" s="409"/>
      <c r="BM13" s="410"/>
      <c r="BN13" s="428">
        <v>-168670</v>
      </c>
      <c r="BO13" s="429"/>
      <c r="BP13" s="429"/>
      <c r="BQ13" s="429"/>
      <c r="BR13" s="429"/>
      <c r="BS13" s="429"/>
      <c r="BT13" s="429"/>
      <c r="BU13" s="430"/>
      <c r="BV13" s="428">
        <v>-167203</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6.1</v>
      </c>
      <c r="CU13" s="399"/>
      <c r="CV13" s="399"/>
      <c r="CW13" s="399"/>
      <c r="CX13" s="399"/>
      <c r="CY13" s="399"/>
      <c r="CZ13" s="399"/>
      <c r="DA13" s="400"/>
      <c r="DB13" s="398">
        <v>5.0999999999999996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559</v>
      </c>
      <c r="S14" s="532"/>
      <c r="T14" s="532"/>
      <c r="U14" s="532"/>
      <c r="V14" s="533"/>
      <c r="W14" s="534"/>
      <c r="X14" s="446"/>
      <c r="Y14" s="446"/>
      <c r="Z14" s="446"/>
      <c r="AA14" s="446"/>
      <c r="AB14" s="447"/>
      <c r="AC14" s="524">
        <v>8.4</v>
      </c>
      <c r="AD14" s="525"/>
      <c r="AE14" s="525"/>
      <c r="AF14" s="525"/>
      <c r="AG14" s="526"/>
      <c r="AH14" s="524">
        <v>7.5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136</v>
      </c>
      <c r="CU14" s="536"/>
      <c r="CV14" s="536"/>
      <c r="CW14" s="536"/>
      <c r="CX14" s="536"/>
      <c r="CY14" s="536"/>
      <c r="CZ14" s="536"/>
      <c r="DA14" s="537"/>
      <c r="DB14" s="535" t="s">
        <v>136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556</v>
      </c>
      <c r="S15" s="532"/>
      <c r="T15" s="532"/>
      <c r="U15" s="532"/>
      <c r="V15" s="533"/>
      <c r="W15" s="519" t="s">
        <v>144</v>
      </c>
      <c r="X15" s="443"/>
      <c r="Y15" s="443"/>
      <c r="Z15" s="443"/>
      <c r="AA15" s="443"/>
      <c r="AB15" s="444"/>
      <c r="AC15" s="404">
        <v>47</v>
      </c>
      <c r="AD15" s="405"/>
      <c r="AE15" s="405"/>
      <c r="AF15" s="405"/>
      <c r="AG15" s="406"/>
      <c r="AH15" s="404">
        <v>56</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46744</v>
      </c>
      <c r="BO15" s="424"/>
      <c r="BP15" s="424"/>
      <c r="BQ15" s="424"/>
      <c r="BR15" s="424"/>
      <c r="BS15" s="424"/>
      <c r="BT15" s="424"/>
      <c r="BU15" s="425"/>
      <c r="BV15" s="423">
        <v>46644</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6"/>
      <c r="Y16" s="446"/>
      <c r="Z16" s="446"/>
      <c r="AA16" s="446"/>
      <c r="AB16" s="447"/>
      <c r="AC16" s="524">
        <v>18.7</v>
      </c>
      <c r="AD16" s="525"/>
      <c r="AE16" s="525"/>
      <c r="AF16" s="525"/>
      <c r="AG16" s="526"/>
      <c r="AH16" s="524">
        <v>20</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668009</v>
      </c>
      <c r="BO16" s="429"/>
      <c r="BP16" s="429"/>
      <c r="BQ16" s="429"/>
      <c r="BR16" s="429"/>
      <c r="BS16" s="429"/>
      <c r="BT16" s="429"/>
      <c r="BU16" s="430"/>
      <c r="BV16" s="428">
        <v>638315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3"/>
      <c r="Y17" s="443"/>
      <c r="Z17" s="443"/>
      <c r="AA17" s="443"/>
      <c r="AB17" s="444"/>
      <c r="AC17" s="404">
        <v>183</v>
      </c>
      <c r="AD17" s="405"/>
      <c r="AE17" s="405"/>
      <c r="AF17" s="405"/>
      <c r="AG17" s="406"/>
      <c r="AH17" s="404">
        <v>203</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57817</v>
      </c>
      <c r="BO17" s="429"/>
      <c r="BP17" s="429"/>
      <c r="BQ17" s="429"/>
      <c r="BR17" s="429"/>
      <c r="BS17" s="429"/>
      <c r="BT17" s="429"/>
      <c r="BU17" s="430"/>
      <c r="BV17" s="428">
        <v>57524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101.3</v>
      </c>
      <c r="M18" s="493"/>
      <c r="N18" s="493"/>
      <c r="O18" s="493"/>
      <c r="P18" s="493"/>
      <c r="Q18" s="493"/>
      <c r="R18" s="494"/>
      <c r="S18" s="494"/>
      <c r="T18" s="494"/>
      <c r="U18" s="494"/>
      <c r="V18" s="495"/>
      <c r="W18" s="509"/>
      <c r="X18" s="510"/>
      <c r="Y18" s="510"/>
      <c r="Z18" s="510"/>
      <c r="AA18" s="510"/>
      <c r="AB18" s="520"/>
      <c r="AC18" s="392">
        <v>72.900000000000006</v>
      </c>
      <c r="AD18" s="393"/>
      <c r="AE18" s="393"/>
      <c r="AF18" s="393"/>
      <c r="AG18" s="496"/>
      <c r="AH18" s="392">
        <v>72.5</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610252</v>
      </c>
      <c r="BO18" s="429"/>
      <c r="BP18" s="429"/>
      <c r="BQ18" s="429"/>
      <c r="BR18" s="429"/>
      <c r="BS18" s="429"/>
      <c r="BT18" s="429"/>
      <c r="BU18" s="430"/>
      <c r="BV18" s="428">
        <v>609697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1144190</v>
      </c>
      <c r="BO19" s="429"/>
      <c r="BP19" s="429"/>
      <c r="BQ19" s="429"/>
      <c r="BR19" s="429"/>
      <c r="BS19" s="429"/>
      <c r="BT19" s="429"/>
      <c r="BU19" s="430"/>
      <c r="BV19" s="428">
        <v>1268337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294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166</v>
      </c>
      <c r="AZ23" s="421"/>
      <c r="BA23" s="421"/>
      <c r="BB23" s="421"/>
      <c r="BC23" s="421"/>
      <c r="BD23" s="421"/>
      <c r="BE23" s="421"/>
      <c r="BF23" s="421"/>
      <c r="BG23" s="421"/>
      <c r="BH23" s="421"/>
      <c r="BI23" s="421"/>
      <c r="BJ23" s="421"/>
      <c r="BK23" s="421"/>
      <c r="BL23" s="421"/>
      <c r="BM23" s="422"/>
      <c r="BN23" s="428">
        <v>1377485</v>
      </c>
      <c r="BO23" s="429"/>
      <c r="BP23" s="429"/>
      <c r="BQ23" s="429"/>
      <c r="BR23" s="429"/>
      <c r="BS23" s="429"/>
      <c r="BT23" s="429"/>
      <c r="BU23" s="430"/>
      <c r="BV23" s="428">
        <v>1436360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167</v>
      </c>
      <c r="F24" s="402"/>
      <c r="G24" s="402"/>
      <c r="H24" s="402"/>
      <c r="I24" s="402"/>
      <c r="J24" s="402"/>
      <c r="K24" s="403"/>
      <c r="L24" s="404">
        <v>1</v>
      </c>
      <c r="M24" s="405"/>
      <c r="N24" s="405"/>
      <c r="O24" s="405"/>
      <c r="P24" s="406"/>
      <c r="Q24" s="404">
        <v>5200</v>
      </c>
      <c r="R24" s="405"/>
      <c r="S24" s="405"/>
      <c r="T24" s="405"/>
      <c r="U24" s="405"/>
      <c r="V24" s="406"/>
      <c r="W24" s="472"/>
      <c r="X24" s="463"/>
      <c r="Y24" s="464"/>
      <c r="Z24" s="401" t="s">
        <v>168</v>
      </c>
      <c r="AA24" s="402"/>
      <c r="AB24" s="402"/>
      <c r="AC24" s="402"/>
      <c r="AD24" s="402"/>
      <c r="AE24" s="402"/>
      <c r="AF24" s="402"/>
      <c r="AG24" s="403"/>
      <c r="AH24" s="404">
        <v>24</v>
      </c>
      <c r="AI24" s="405"/>
      <c r="AJ24" s="405"/>
      <c r="AK24" s="405"/>
      <c r="AL24" s="406"/>
      <c r="AM24" s="404">
        <v>64176</v>
      </c>
      <c r="AN24" s="405"/>
      <c r="AO24" s="405"/>
      <c r="AP24" s="405"/>
      <c r="AQ24" s="405"/>
      <c r="AR24" s="406"/>
      <c r="AS24" s="404">
        <v>2674</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1185729</v>
      </c>
      <c r="BO24" s="429"/>
      <c r="BP24" s="429"/>
      <c r="BQ24" s="429"/>
      <c r="BR24" s="429"/>
      <c r="BS24" s="429"/>
      <c r="BT24" s="429"/>
      <c r="BU24" s="430"/>
      <c r="BV24" s="428">
        <v>1210732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170</v>
      </c>
      <c r="F25" s="402"/>
      <c r="G25" s="402"/>
      <c r="H25" s="402"/>
      <c r="I25" s="402"/>
      <c r="J25" s="402"/>
      <c r="K25" s="403"/>
      <c r="L25" s="404">
        <v>1</v>
      </c>
      <c r="M25" s="405"/>
      <c r="N25" s="405"/>
      <c r="O25" s="405"/>
      <c r="P25" s="406"/>
      <c r="Q25" s="404">
        <v>4400</v>
      </c>
      <c r="R25" s="405"/>
      <c r="S25" s="405"/>
      <c r="T25" s="405"/>
      <c r="U25" s="405"/>
      <c r="V25" s="406"/>
      <c r="W25" s="472"/>
      <c r="X25" s="463"/>
      <c r="Y25" s="464"/>
      <c r="Z25" s="401" t="s">
        <v>171</v>
      </c>
      <c r="AA25" s="402"/>
      <c r="AB25" s="402"/>
      <c r="AC25" s="402"/>
      <c r="AD25" s="402"/>
      <c r="AE25" s="402"/>
      <c r="AF25" s="402"/>
      <c r="AG25" s="403"/>
      <c r="AH25" s="404" t="s">
        <v>136</v>
      </c>
      <c r="AI25" s="405"/>
      <c r="AJ25" s="405"/>
      <c r="AK25" s="405"/>
      <c r="AL25" s="406"/>
      <c r="AM25" s="404" t="s">
        <v>136</v>
      </c>
      <c r="AN25" s="405"/>
      <c r="AO25" s="405"/>
      <c r="AP25" s="405"/>
      <c r="AQ25" s="405"/>
      <c r="AR25" s="406"/>
      <c r="AS25" s="404" t="s">
        <v>136</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t="s">
        <v>136</v>
      </c>
      <c r="BO25" s="424"/>
      <c r="BP25" s="424"/>
      <c r="BQ25" s="424"/>
      <c r="BR25" s="424"/>
      <c r="BS25" s="424"/>
      <c r="BT25" s="424"/>
      <c r="BU25" s="425"/>
      <c r="BV25" s="423" t="s">
        <v>136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173</v>
      </c>
      <c r="F26" s="402"/>
      <c r="G26" s="402"/>
      <c r="H26" s="402"/>
      <c r="I26" s="402"/>
      <c r="J26" s="402"/>
      <c r="K26" s="403"/>
      <c r="L26" s="404">
        <v>1</v>
      </c>
      <c r="M26" s="405"/>
      <c r="N26" s="405"/>
      <c r="O26" s="405"/>
      <c r="P26" s="406"/>
      <c r="Q26" s="404">
        <v>4200</v>
      </c>
      <c r="R26" s="405"/>
      <c r="S26" s="405"/>
      <c r="T26" s="405"/>
      <c r="U26" s="405"/>
      <c r="V26" s="406"/>
      <c r="W26" s="472"/>
      <c r="X26" s="463"/>
      <c r="Y26" s="464"/>
      <c r="Z26" s="401" t="s">
        <v>174</v>
      </c>
      <c r="AA26" s="440"/>
      <c r="AB26" s="440"/>
      <c r="AC26" s="440"/>
      <c r="AD26" s="440"/>
      <c r="AE26" s="440"/>
      <c r="AF26" s="440"/>
      <c r="AG26" s="441"/>
      <c r="AH26" s="404">
        <v>2</v>
      </c>
      <c r="AI26" s="405"/>
      <c r="AJ26" s="405"/>
      <c r="AK26" s="405"/>
      <c r="AL26" s="406"/>
      <c r="AM26" s="404" t="s">
        <v>175</v>
      </c>
      <c r="AN26" s="405"/>
      <c r="AO26" s="405"/>
      <c r="AP26" s="405"/>
      <c r="AQ26" s="405"/>
      <c r="AR26" s="406"/>
      <c r="AS26" s="404" t="s">
        <v>175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177</v>
      </c>
      <c r="F27" s="402"/>
      <c r="G27" s="402"/>
      <c r="H27" s="402"/>
      <c r="I27" s="402"/>
      <c r="J27" s="402"/>
      <c r="K27" s="403"/>
      <c r="L27" s="404">
        <v>1</v>
      </c>
      <c r="M27" s="405"/>
      <c r="N27" s="405"/>
      <c r="O27" s="405"/>
      <c r="P27" s="406"/>
      <c r="Q27" s="404">
        <v>2150</v>
      </c>
      <c r="R27" s="405"/>
      <c r="S27" s="405"/>
      <c r="T27" s="405"/>
      <c r="U27" s="405"/>
      <c r="V27" s="406"/>
      <c r="W27" s="472"/>
      <c r="X27" s="463"/>
      <c r="Y27" s="464"/>
      <c r="Z27" s="401" t="s">
        <v>178</v>
      </c>
      <c r="AA27" s="402"/>
      <c r="AB27" s="402"/>
      <c r="AC27" s="402"/>
      <c r="AD27" s="402"/>
      <c r="AE27" s="402"/>
      <c r="AF27" s="402"/>
      <c r="AG27" s="403"/>
      <c r="AH27" s="404" t="s">
        <v>136</v>
      </c>
      <c r="AI27" s="405"/>
      <c r="AJ27" s="405"/>
      <c r="AK27" s="405"/>
      <c r="AL27" s="406"/>
      <c r="AM27" s="404" t="s">
        <v>136</v>
      </c>
      <c r="AN27" s="405"/>
      <c r="AO27" s="405"/>
      <c r="AP27" s="405"/>
      <c r="AQ27" s="405"/>
      <c r="AR27" s="406"/>
      <c r="AS27" s="404" t="s">
        <v>136</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168458</v>
      </c>
      <c r="BO27" s="432"/>
      <c r="BP27" s="432"/>
      <c r="BQ27" s="432"/>
      <c r="BR27" s="432"/>
      <c r="BS27" s="432"/>
      <c r="BT27" s="432"/>
      <c r="BU27" s="433"/>
      <c r="BV27" s="431">
        <v>168455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180</v>
      </c>
      <c r="F28" s="402"/>
      <c r="G28" s="402"/>
      <c r="H28" s="402"/>
      <c r="I28" s="402"/>
      <c r="J28" s="402"/>
      <c r="K28" s="403"/>
      <c r="L28" s="404">
        <v>1</v>
      </c>
      <c r="M28" s="405"/>
      <c r="N28" s="405"/>
      <c r="O28" s="405"/>
      <c r="P28" s="406"/>
      <c r="Q28" s="404">
        <v>1830</v>
      </c>
      <c r="R28" s="405"/>
      <c r="S28" s="405"/>
      <c r="T28" s="405"/>
      <c r="U28" s="405"/>
      <c r="V28" s="406"/>
      <c r="W28" s="472"/>
      <c r="X28" s="463"/>
      <c r="Y28" s="464"/>
      <c r="Z28" s="401" t="s">
        <v>181</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520000</v>
      </c>
      <c r="BO28" s="424"/>
      <c r="BP28" s="424"/>
      <c r="BQ28" s="424"/>
      <c r="BR28" s="424"/>
      <c r="BS28" s="424"/>
      <c r="BT28" s="424"/>
      <c r="BU28" s="425"/>
      <c r="BV28" s="423">
        <v>515000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183</v>
      </c>
      <c r="F29" s="402"/>
      <c r="G29" s="402"/>
      <c r="H29" s="402"/>
      <c r="I29" s="402"/>
      <c r="J29" s="402"/>
      <c r="K29" s="403"/>
      <c r="L29" s="404">
        <v>4</v>
      </c>
      <c r="M29" s="405"/>
      <c r="N29" s="405"/>
      <c r="O29" s="405"/>
      <c r="P29" s="406"/>
      <c r="Q29" s="404">
        <v>1600</v>
      </c>
      <c r="R29" s="405"/>
      <c r="S29" s="405"/>
      <c r="T29" s="405"/>
      <c r="U29" s="405"/>
      <c r="V29" s="406"/>
      <c r="W29" s="473"/>
      <c r="X29" s="474"/>
      <c r="Y29" s="475"/>
      <c r="Z29" s="401" t="s">
        <v>184</v>
      </c>
      <c r="AA29" s="402"/>
      <c r="AB29" s="402"/>
      <c r="AC29" s="402"/>
      <c r="AD29" s="402"/>
      <c r="AE29" s="402"/>
      <c r="AF29" s="402"/>
      <c r="AG29" s="403"/>
      <c r="AH29" s="404">
        <v>24</v>
      </c>
      <c r="AI29" s="405"/>
      <c r="AJ29" s="405"/>
      <c r="AK29" s="405"/>
      <c r="AL29" s="406"/>
      <c r="AM29" s="404">
        <v>64176</v>
      </c>
      <c r="AN29" s="405"/>
      <c r="AO29" s="405"/>
      <c r="AP29" s="405"/>
      <c r="AQ29" s="405"/>
      <c r="AR29" s="406"/>
      <c r="AS29" s="404">
        <v>2674</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289400</v>
      </c>
      <c r="BO29" s="429"/>
      <c r="BP29" s="429"/>
      <c r="BQ29" s="429"/>
      <c r="BR29" s="429"/>
      <c r="BS29" s="429"/>
      <c r="BT29" s="429"/>
      <c r="BU29" s="430"/>
      <c r="BV29" s="428">
        <v>289000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2">
        <v>93.3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1259154</v>
      </c>
      <c r="BO30" s="432"/>
      <c r="BP30" s="432"/>
      <c r="BQ30" s="432"/>
      <c r="BR30" s="432"/>
      <c r="BS30" s="432"/>
      <c r="BT30" s="432"/>
      <c r="BU30" s="433"/>
      <c r="BV30" s="431">
        <v>1252372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193</v>
      </c>
      <c r="CP33" s="391"/>
      <c r="CQ33" s="390" t="s">
        <v>198</v>
      </c>
      <c r="CR33" s="390"/>
      <c r="CS33" s="390"/>
      <c r="CT33" s="390"/>
      <c r="CU33" s="390"/>
      <c r="CV33" s="390"/>
      <c r="CW33" s="390"/>
      <c r="CX33" s="390"/>
      <c r="CY33" s="390"/>
      <c r="CZ33" s="390"/>
      <c r="DA33" s="390"/>
      <c r="DB33" s="390"/>
      <c r="DC33" s="390"/>
      <c r="DD33" s="390"/>
      <c r="DE33" s="390"/>
      <c r="DF33" s="216"/>
      <c r="DG33" s="389" t="s">
        <v>199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6</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IF('各会計、関係団体の財政状況及び健全化判断比率'!B33="","",'各会計、関係団体の財政状況及び健全化判断比率'!B33)</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山梨県後期高齢者医療広域連合（一般会計）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教育奨励資金特別会計</v>
      </c>
      <c r="F35" s="386"/>
      <c r="G35" s="386"/>
      <c r="H35" s="386"/>
      <c r="I35" s="386"/>
      <c r="J35" s="386"/>
      <c r="K35" s="386"/>
      <c r="L35" s="386"/>
      <c r="M35" s="386"/>
      <c r="N35" s="386"/>
      <c r="O35" s="386"/>
      <c r="P35" s="386"/>
      <c r="Q35" s="386"/>
      <c r="R35" s="386"/>
      <c r="S35" s="386"/>
      <c r="T35" s="214"/>
      <c r="U35" s="387">
        <f>IF(W35="","",U34+1)</f>
        <v>7</v>
      </c>
      <c r="V35" s="387"/>
      <c r="W35" s="386" t="str">
        <f>IF('各会計、関係団体の財政状況及び健全化判断比率'!B29="","",'各会計、関係団体の財政状況及び健全化判断比率'!B29)</f>
        <v>国民健康保険特別会計直診勘定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IF('各会計、関係団体の財政状況及び健全化判断比率'!B34="","",'各会計、関係団体の財政状況及び健全化判断比率'!B34)</f>
        <v>特定環境保全公共下水道事業特別会計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山梨県後期高齢者医療広域連合（後期高齢者医療特別会計）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水源の里保健休養施設事業特別会計</v>
      </c>
      <c r="F36" s="386"/>
      <c r="G36" s="386"/>
      <c r="H36" s="386"/>
      <c r="I36" s="386"/>
      <c r="J36" s="386"/>
      <c r="K36" s="386"/>
      <c r="L36" s="386"/>
      <c r="M36" s="386"/>
      <c r="N36" s="386"/>
      <c r="O36" s="386"/>
      <c r="P36" s="386"/>
      <c r="Q36" s="386"/>
      <c r="R36" s="386"/>
      <c r="S36" s="386"/>
      <c r="T36" s="214"/>
      <c r="U36" s="387">
        <f t="shared" ref="U36:U43" si="4">IF(W36="","",U35+1)</f>
        <v>8</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山梨県市町村総合事務組合（一般会計）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有線テレビ放送施設事業特別会計</v>
      </c>
      <c r="F37" s="386"/>
      <c r="G37" s="386"/>
      <c r="H37" s="386"/>
      <c r="I37" s="386"/>
      <c r="J37" s="386"/>
      <c r="K37" s="386"/>
      <c r="L37" s="386"/>
      <c r="M37" s="386"/>
      <c r="N37" s="386"/>
      <c r="O37" s="386"/>
      <c r="P37" s="386"/>
      <c r="Q37" s="386"/>
      <c r="R37" s="386"/>
      <c r="S37" s="386"/>
      <c r="T37" s="214"/>
      <c r="U37" s="387">
        <f t="shared" si="4"/>
        <v>9</v>
      </c>
      <c r="V37" s="387"/>
      <c r="W37" s="386" t="str">
        <f>IF('各会計、関係団体の財政状況及び健全化判断比率'!B31="","",'各会計、関係団体の財政状況及び健全化判断比率'!B31)</f>
        <v>介護サービス事業特別会計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山梨県市町村総合事務組合（電子化事業及び会館管理・研修事業特別会計）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温泉事業特別会計</v>
      </c>
      <c r="F38" s="386"/>
      <c r="G38" s="386"/>
      <c r="H38" s="386"/>
      <c r="I38" s="386"/>
      <c r="J38" s="386"/>
      <c r="K38" s="386"/>
      <c r="L38" s="386"/>
      <c r="M38" s="386"/>
      <c r="N38" s="386"/>
      <c r="O38" s="386"/>
      <c r="P38" s="386"/>
      <c r="Q38" s="386"/>
      <c r="R38" s="386"/>
      <c r="S38" s="386"/>
      <c r="T38" s="214"/>
      <c r="U38" s="387">
        <f t="shared" si="4"/>
        <v>10</v>
      </c>
      <c r="V38" s="387"/>
      <c r="W38" s="386" t="str">
        <f>IF('各会計、関係団体の財政状況及び健全化判断比率'!B32="","",'各会計、関係団体の財政状況及び健全化判断比率'!B32)</f>
        <v>後期高齢者医療特別会計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山梨県市町村総合事務組合（一般廃棄物最終処分場事業特別会計）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山梨県市町村総合事務組合（入札参加資格審査事業費特別会計）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山梨県市町村総合事務組合（交通災害共済事業特別会計）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20</v>
      </c>
      <c r="BX41" s="387"/>
      <c r="BY41" s="386" t="str">
        <f>IF('各会計、関係団体の財政状況及び健全化判断比率'!B75="","",'各会計、関係団体の財政状況及び健全化判断比率'!B75)</f>
        <v>山梨県東部広域連合（一般会計）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Q84MRGU+Wy4dpUKterz0nke3xH5oNN36RZTbThG5rH+9g5tP1yeI/0Fb70RDKlMMS1i+ROmK47OkBMoy2g181A==" saltValue="Zf1/p0HOc8IxTD8jGuR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572</v>
      </c>
      <c r="D34" s="1210"/>
      <c r="E34" s="1211"/>
      <c r="F34" s="32">
        <v>48.28</v>
      </c>
      <c r="G34" s="33">
        <v>51.62</v>
      </c>
      <c r="H34" s="33">
        <v>52.85</v>
      </c>
      <c r="I34" s="33">
        <v>33.18</v>
      </c>
      <c r="J34" s="34">
        <v>7.86</v>
      </c>
      <c r="K34" s="22"/>
      <c r="L34" s="22"/>
      <c r="M34" s="22"/>
      <c r="N34" s="22"/>
      <c r="O34" s="22"/>
      <c r="P34" s="22"/>
    </row>
    <row r="35" spans="1:16" ht="39" customHeight="1" x14ac:dyDescent="0.15">
      <c r="A35" s="22"/>
      <c r="B35" s="35"/>
      <c r="C35" s="1204" t="s">
        <v>573</v>
      </c>
      <c r="D35" s="1205"/>
      <c r="E35" s="1206"/>
      <c r="F35" s="36">
        <v>1.33</v>
      </c>
      <c r="G35" s="37">
        <v>1.29</v>
      </c>
      <c r="H35" s="37">
        <v>1.64</v>
      </c>
      <c r="I35" s="37">
        <v>0.81</v>
      </c>
      <c r="J35" s="38">
        <v>1.86</v>
      </c>
      <c r="K35" s="22"/>
      <c r="L35" s="22"/>
      <c r="M35" s="22"/>
      <c r="N35" s="22"/>
      <c r="O35" s="22"/>
      <c r="P35" s="22"/>
    </row>
    <row r="36" spans="1:16" ht="39" customHeight="1" x14ac:dyDescent="0.15">
      <c r="A36" s="22"/>
      <c r="B36" s="35"/>
      <c r="C36" s="1204" t="s">
        <v>574</v>
      </c>
      <c r="D36" s="1205"/>
      <c r="E36" s="1206"/>
      <c r="F36" s="36">
        <v>0.49</v>
      </c>
      <c r="G36" s="37">
        <v>0.43</v>
      </c>
      <c r="H36" s="37">
        <v>0.56000000000000005</v>
      </c>
      <c r="I36" s="37">
        <v>0.41</v>
      </c>
      <c r="J36" s="38">
        <v>0.46</v>
      </c>
      <c r="K36" s="22"/>
      <c r="L36" s="22"/>
      <c r="M36" s="22"/>
      <c r="N36" s="22"/>
      <c r="O36" s="22"/>
      <c r="P36" s="22"/>
    </row>
    <row r="37" spans="1:16" ht="39" customHeight="1" x14ac:dyDescent="0.15">
      <c r="A37" s="22"/>
      <c r="B37" s="35"/>
      <c r="C37" s="1204" t="s">
        <v>575</v>
      </c>
      <c r="D37" s="1205"/>
      <c r="E37" s="1206"/>
      <c r="F37" s="36">
        <v>1.36</v>
      </c>
      <c r="G37" s="37">
        <v>1.44</v>
      </c>
      <c r="H37" s="37">
        <v>0.11</v>
      </c>
      <c r="I37" s="37">
        <v>0.35</v>
      </c>
      <c r="J37" s="38">
        <v>0.38</v>
      </c>
      <c r="K37" s="22"/>
      <c r="L37" s="22"/>
      <c r="M37" s="22"/>
      <c r="N37" s="22"/>
      <c r="O37" s="22"/>
      <c r="P37" s="22"/>
    </row>
    <row r="38" spans="1:16" ht="39" customHeight="1" x14ac:dyDescent="0.15">
      <c r="A38" s="22"/>
      <c r="B38" s="35"/>
      <c r="C38" s="1204" t="s">
        <v>576</v>
      </c>
      <c r="D38" s="1205"/>
      <c r="E38" s="1206"/>
      <c r="F38" s="36">
        <v>0.51</v>
      </c>
      <c r="G38" s="37">
        <v>0.28999999999999998</v>
      </c>
      <c r="H38" s="37">
        <v>0.32</v>
      </c>
      <c r="I38" s="37">
        <v>0.45</v>
      </c>
      <c r="J38" s="38">
        <v>0.37</v>
      </c>
      <c r="K38" s="22"/>
      <c r="L38" s="22"/>
      <c r="M38" s="22"/>
      <c r="N38" s="22"/>
      <c r="O38" s="22"/>
      <c r="P38" s="22"/>
    </row>
    <row r="39" spans="1:16" ht="39" customHeight="1" x14ac:dyDescent="0.15">
      <c r="A39" s="22"/>
      <c r="B39" s="35"/>
      <c r="C39" s="1204" t="s">
        <v>577</v>
      </c>
      <c r="D39" s="1205"/>
      <c r="E39" s="1206"/>
      <c r="F39" s="36">
        <v>0.44</v>
      </c>
      <c r="G39" s="37">
        <v>0.43</v>
      </c>
      <c r="H39" s="37">
        <v>2.1</v>
      </c>
      <c r="I39" s="37">
        <v>0.02</v>
      </c>
      <c r="J39" s="38">
        <v>0.36</v>
      </c>
      <c r="K39" s="22"/>
      <c r="L39" s="22"/>
      <c r="M39" s="22"/>
      <c r="N39" s="22"/>
      <c r="O39" s="22"/>
      <c r="P39" s="22"/>
    </row>
    <row r="40" spans="1:16" ht="39" customHeight="1" x14ac:dyDescent="0.15">
      <c r="A40" s="22"/>
      <c r="B40" s="35"/>
      <c r="C40" s="1204" t="s">
        <v>578</v>
      </c>
      <c r="D40" s="1205"/>
      <c r="E40" s="1206"/>
      <c r="F40" s="36">
        <v>0.3</v>
      </c>
      <c r="G40" s="37">
        <v>0.54</v>
      </c>
      <c r="H40" s="37">
        <v>0.7</v>
      </c>
      <c r="I40" s="37">
        <v>0.87</v>
      </c>
      <c r="J40" s="38">
        <v>0.28999999999999998</v>
      </c>
      <c r="K40" s="22"/>
      <c r="L40" s="22"/>
      <c r="M40" s="22"/>
      <c r="N40" s="22"/>
      <c r="O40" s="22"/>
      <c r="P40" s="22"/>
    </row>
    <row r="41" spans="1:16" ht="39" customHeight="1" x14ac:dyDescent="0.15">
      <c r="A41" s="22"/>
      <c r="B41" s="35"/>
      <c r="C41" s="1204" t="s">
        <v>579</v>
      </c>
      <c r="D41" s="1205"/>
      <c r="E41" s="1206"/>
      <c r="F41" s="36">
        <v>0.02</v>
      </c>
      <c r="G41" s="37">
        <v>0.03</v>
      </c>
      <c r="H41" s="37">
        <v>0.04</v>
      </c>
      <c r="I41" s="37">
        <v>0.04</v>
      </c>
      <c r="J41" s="38">
        <v>0.04</v>
      </c>
      <c r="K41" s="22"/>
      <c r="L41" s="22"/>
      <c r="M41" s="22"/>
      <c r="N41" s="22"/>
      <c r="O41" s="22"/>
      <c r="P41" s="22"/>
    </row>
    <row r="42" spans="1:16" ht="39" customHeight="1" x14ac:dyDescent="0.15">
      <c r="A42" s="22"/>
      <c r="B42" s="39"/>
      <c r="C42" s="1204" t="s">
        <v>580</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581</v>
      </c>
      <c r="D43" s="1208"/>
      <c r="E43" s="1209"/>
      <c r="F43" s="41">
        <v>0.5</v>
      </c>
      <c r="G43" s="42">
        <v>0.4</v>
      </c>
      <c r="H43" s="42">
        <v>0.27</v>
      </c>
      <c r="I43" s="42">
        <v>0.33</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tRCkIhiP25N28N9Q5K2vgiC+h+JLCo0PyakJizOV1xtkWmx2zhqqO9bDlTwYj93+7BExgLpIwRkYGQKDx53rg==" saltValue="/kh7v2A7yFzgpEKLbOQ8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113</v>
      </c>
      <c r="L45" s="60">
        <v>104</v>
      </c>
      <c r="M45" s="60">
        <v>107</v>
      </c>
      <c r="N45" s="60">
        <v>125</v>
      </c>
      <c r="O45" s="61">
        <v>141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523</v>
      </c>
      <c r="L46" s="64" t="s">
        <v>523</v>
      </c>
      <c r="M46" s="64" t="s">
        <v>523</v>
      </c>
      <c r="N46" s="64" t="s">
        <v>523</v>
      </c>
      <c r="O46" s="65" t="s">
        <v>523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523</v>
      </c>
      <c r="L47" s="64" t="s">
        <v>523</v>
      </c>
      <c r="M47" s="64" t="s">
        <v>523</v>
      </c>
      <c r="N47" s="64" t="s">
        <v>523</v>
      </c>
      <c r="O47" s="65" t="s">
        <v>523</v>
      </c>
      <c r="P47" s="48"/>
      <c r="Q47" s="48"/>
      <c r="R47" s="48"/>
      <c r="S47" s="48"/>
      <c r="T47" s="48"/>
      <c r="U47" s="48"/>
    </row>
    <row r="48" spans="1:21" ht="30.75" customHeight="1" x14ac:dyDescent="0.15">
      <c r="A48" s="48"/>
      <c r="B48" s="1232"/>
      <c r="C48" s="1233"/>
      <c r="D48" s="62"/>
      <c r="E48" s="1214" t="s">
        <v>15</v>
      </c>
      <c r="F48" s="1214"/>
      <c r="G48" s="1214"/>
      <c r="H48" s="1214"/>
      <c r="I48" s="1214"/>
      <c r="J48" s="1215"/>
      <c r="K48" s="63">
        <v>51</v>
      </c>
      <c r="L48" s="64">
        <v>55</v>
      </c>
      <c r="M48" s="64">
        <v>48</v>
      </c>
      <c r="N48" s="64">
        <v>41</v>
      </c>
      <c r="O48" s="65">
        <v>25</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523</v>
      </c>
      <c r="L49" s="64" t="s">
        <v>523</v>
      </c>
      <c r="M49" s="64" t="s">
        <v>523</v>
      </c>
      <c r="N49" s="64" t="s">
        <v>523</v>
      </c>
      <c r="O49" s="65" t="s">
        <v>523</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523</v>
      </c>
      <c r="L50" s="64" t="s">
        <v>523</v>
      </c>
      <c r="M50" s="64" t="s">
        <v>523</v>
      </c>
      <c r="N50" s="64" t="s">
        <v>523</v>
      </c>
      <c r="O50" s="65" t="s">
        <v>523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523</v>
      </c>
      <c r="L51" s="64" t="s">
        <v>523</v>
      </c>
      <c r="M51" s="64" t="s">
        <v>523</v>
      </c>
      <c r="N51" s="64" t="s">
        <v>523</v>
      </c>
      <c r="O51" s="65" t="s">
        <v>523</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152</v>
      </c>
      <c r="L52" s="64">
        <v>138</v>
      </c>
      <c r="M52" s="64">
        <v>127</v>
      </c>
      <c r="N52" s="64">
        <v>124</v>
      </c>
      <c r="O52" s="65">
        <v>132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v>
      </c>
      <c r="L53" s="69">
        <v>21</v>
      </c>
      <c r="M53" s="69">
        <v>28</v>
      </c>
      <c r="N53" s="69">
        <v>42</v>
      </c>
      <c r="O53" s="70">
        <v>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597</v>
      </c>
      <c r="L57" s="84" t="s">
        <v>597</v>
      </c>
      <c r="M57" s="84" t="s">
        <v>597</v>
      </c>
      <c r="N57" s="84" t="s">
        <v>597</v>
      </c>
      <c r="O57" s="85" t="s">
        <v>597</v>
      </c>
    </row>
    <row r="58" spans="1:21" ht="31.5" customHeight="1" thickBot="1" x14ac:dyDescent="0.2">
      <c r="B58" s="1222"/>
      <c r="C58" s="1223"/>
      <c r="D58" s="1227" t="s">
        <v>27</v>
      </c>
      <c r="E58" s="1228"/>
      <c r="F58" s="1228"/>
      <c r="G58" s="1228"/>
      <c r="H58" s="1228"/>
      <c r="I58" s="1228"/>
      <c r="J58" s="1229"/>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kUYs3QhhqpaNiOvY4tzdeBU5DXD1NZUt4dRzUM9Cg3sMTlllTYy03Dw3uWbaLNb8NK3tGxTTo7zN1N869MLLA==" saltValue="rS1VDxeh+u0zns2Rz1/V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50" t="s">
        <v>30</v>
      </c>
      <c r="C41" s="1251"/>
      <c r="D41" s="102"/>
      <c r="E41" s="1252" t="s">
        <v>31</v>
      </c>
      <c r="F41" s="1252"/>
      <c r="G41" s="1252"/>
      <c r="H41" s="1253"/>
      <c r="I41" s="103">
        <v>1293</v>
      </c>
      <c r="J41" s="104">
        <v>1307</v>
      </c>
      <c r="K41" s="104">
        <v>1447</v>
      </c>
      <c r="L41" s="104">
        <v>1436</v>
      </c>
      <c r="M41" s="105">
        <v>1377</v>
      </c>
    </row>
    <row r="42" spans="2:13" ht="27.75" customHeight="1" x14ac:dyDescent="0.15">
      <c r="B42" s="1240"/>
      <c r="C42" s="1241"/>
      <c r="D42" s="106"/>
      <c r="E42" s="1244" t="s">
        <v>32</v>
      </c>
      <c r="F42" s="1244"/>
      <c r="G42" s="1244"/>
      <c r="H42" s="1245"/>
      <c r="I42" s="107" t="s">
        <v>523</v>
      </c>
      <c r="J42" s="108" t="s">
        <v>523</v>
      </c>
      <c r="K42" s="108" t="s">
        <v>523</v>
      </c>
      <c r="L42" s="108" t="s">
        <v>523</v>
      </c>
      <c r="M42" s="109" t="s">
        <v>523</v>
      </c>
    </row>
    <row r="43" spans="2:13" ht="27.75" customHeight="1" x14ac:dyDescent="0.15">
      <c r="B43" s="1240"/>
      <c r="C43" s="1241"/>
      <c r="D43" s="106"/>
      <c r="E43" s="1244" t="s">
        <v>33</v>
      </c>
      <c r="F43" s="1244"/>
      <c r="G43" s="1244"/>
      <c r="H43" s="1245"/>
      <c r="I43" s="107">
        <v>622</v>
      </c>
      <c r="J43" s="108">
        <v>543</v>
      </c>
      <c r="K43" s="108">
        <v>491</v>
      </c>
      <c r="L43" s="108">
        <v>462</v>
      </c>
      <c r="M43" s="109">
        <v>427</v>
      </c>
    </row>
    <row r="44" spans="2:13" ht="27.75" customHeight="1" x14ac:dyDescent="0.15">
      <c r="B44" s="1240"/>
      <c r="C44" s="1241"/>
      <c r="D44" s="106"/>
      <c r="E44" s="1244" t="s">
        <v>34</v>
      </c>
      <c r="F44" s="1244"/>
      <c r="G44" s="1244"/>
      <c r="H44" s="1245"/>
      <c r="I44" s="107">
        <v>2</v>
      </c>
      <c r="J44" s="108">
        <v>4</v>
      </c>
      <c r="K44" s="108">
        <v>6</v>
      </c>
      <c r="L44" s="108">
        <v>9</v>
      </c>
      <c r="M44" s="109">
        <v>9</v>
      </c>
    </row>
    <row r="45" spans="2:13" ht="27.75" customHeight="1" x14ac:dyDescent="0.15">
      <c r="B45" s="1240"/>
      <c r="C45" s="1241"/>
      <c r="D45" s="106"/>
      <c r="E45" s="1244" t="s">
        <v>35</v>
      </c>
      <c r="F45" s="1244"/>
      <c r="G45" s="1244"/>
      <c r="H45" s="1245"/>
      <c r="I45" s="107">
        <v>204</v>
      </c>
      <c r="J45" s="108">
        <v>183</v>
      </c>
      <c r="K45" s="108">
        <v>171</v>
      </c>
      <c r="L45" s="108">
        <v>172</v>
      </c>
      <c r="M45" s="109">
        <v>175</v>
      </c>
    </row>
    <row r="46" spans="2:13" ht="27.75" customHeight="1" x14ac:dyDescent="0.15">
      <c r="B46" s="1240"/>
      <c r="C46" s="1241"/>
      <c r="D46" s="110"/>
      <c r="E46" s="1244" t="s">
        <v>36</v>
      </c>
      <c r="F46" s="1244"/>
      <c r="G46" s="1244"/>
      <c r="H46" s="1245"/>
      <c r="I46" s="107" t="s">
        <v>523</v>
      </c>
      <c r="J46" s="108" t="s">
        <v>523</v>
      </c>
      <c r="K46" s="108" t="s">
        <v>523</v>
      </c>
      <c r="L46" s="108" t="s">
        <v>523</v>
      </c>
      <c r="M46" s="109" t="s">
        <v>523</v>
      </c>
    </row>
    <row r="47" spans="2:13" ht="27.75" customHeight="1" x14ac:dyDescent="0.15">
      <c r="B47" s="1240"/>
      <c r="C47" s="1241"/>
      <c r="D47" s="111"/>
      <c r="E47" s="1254" t="s">
        <v>37</v>
      </c>
      <c r="F47" s="1255"/>
      <c r="G47" s="1255"/>
      <c r="H47" s="1256"/>
      <c r="I47" s="107" t="s">
        <v>523</v>
      </c>
      <c r="J47" s="108" t="s">
        <v>523</v>
      </c>
      <c r="K47" s="108" t="s">
        <v>523</v>
      </c>
      <c r="L47" s="108" t="s">
        <v>523</v>
      </c>
      <c r="M47" s="109" t="s">
        <v>523</v>
      </c>
    </row>
    <row r="48" spans="2:13" ht="27.75" customHeight="1" x14ac:dyDescent="0.15">
      <c r="B48" s="1240"/>
      <c r="C48" s="1241"/>
      <c r="D48" s="106"/>
      <c r="E48" s="1244" t="s">
        <v>38</v>
      </c>
      <c r="F48" s="1244"/>
      <c r="G48" s="1244"/>
      <c r="H48" s="1245"/>
      <c r="I48" s="107" t="s">
        <v>523</v>
      </c>
      <c r="J48" s="108" t="s">
        <v>523</v>
      </c>
      <c r="K48" s="108" t="s">
        <v>523</v>
      </c>
      <c r="L48" s="108" t="s">
        <v>523</v>
      </c>
      <c r="M48" s="109" t="s">
        <v>523</v>
      </c>
    </row>
    <row r="49" spans="2:13" ht="27.75" customHeight="1" x14ac:dyDescent="0.15">
      <c r="B49" s="1242"/>
      <c r="C49" s="1243"/>
      <c r="D49" s="106"/>
      <c r="E49" s="1244" t="s">
        <v>39</v>
      </c>
      <c r="F49" s="1244"/>
      <c r="G49" s="1244"/>
      <c r="H49" s="1245"/>
      <c r="I49" s="107" t="s">
        <v>523</v>
      </c>
      <c r="J49" s="108" t="s">
        <v>523</v>
      </c>
      <c r="K49" s="108" t="s">
        <v>523</v>
      </c>
      <c r="L49" s="108" t="s">
        <v>523</v>
      </c>
      <c r="M49" s="109" t="s">
        <v>523</v>
      </c>
    </row>
    <row r="50" spans="2:13" ht="27.75" customHeight="1" x14ac:dyDescent="0.15">
      <c r="B50" s="1238" t="s">
        <v>40</v>
      </c>
      <c r="C50" s="1239"/>
      <c r="D50" s="112"/>
      <c r="E50" s="1244" t="s">
        <v>41</v>
      </c>
      <c r="F50" s="1244"/>
      <c r="G50" s="1244"/>
      <c r="H50" s="1245"/>
      <c r="I50" s="107">
        <v>1875</v>
      </c>
      <c r="J50" s="108">
        <v>2114</v>
      </c>
      <c r="K50" s="108">
        <v>2171</v>
      </c>
      <c r="L50" s="108">
        <v>2216</v>
      </c>
      <c r="M50" s="109">
        <v>2228</v>
      </c>
    </row>
    <row r="51" spans="2:13" ht="27.75" customHeight="1" x14ac:dyDescent="0.15">
      <c r="B51" s="1240"/>
      <c r="C51" s="1241"/>
      <c r="D51" s="106"/>
      <c r="E51" s="1244" t="s">
        <v>42</v>
      </c>
      <c r="F51" s="1244"/>
      <c r="G51" s="1244"/>
      <c r="H51" s="1245"/>
      <c r="I51" s="107">
        <v>297</v>
      </c>
      <c r="J51" s="108">
        <v>258</v>
      </c>
      <c r="K51" s="108">
        <v>225</v>
      </c>
      <c r="L51" s="108">
        <v>201</v>
      </c>
      <c r="M51" s="109">
        <v>178</v>
      </c>
    </row>
    <row r="52" spans="2:13" ht="27.75" customHeight="1" x14ac:dyDescent="0.15">
      <c r="B52" s="1242"/>
      <c r="C52" s="1243"/>
      <c r="D52" s="106"/>
      <c r="E52" s="1244" t="s">
        <v>43</v>
      </c>
      <c r="F52" s="1244"/>
      <c r="G52" s="1244"/>
      <c r="H52" s="1245"/>
      <c r="I52" s="107">
        <v>1370</v>
      </c>
      <c r="J52" s="108">
        <v>1335</v>
      </c>
      <c r="K52" s="108">
        <v>1289</v>
      </c>
      <c r="L52" s="108">
        <v>1361</v>
      </c>
      <c r="M52" s="109">
        <v>1315</v>
      </c>
    </row>
    <row r="53" spans="2:13" ht="27.75" customHeight="1" thickBot="1" x14ac:dyDescent="0.2">
      <c r="B53" s="1246" t="s">
        <v>44</v>
      </c>
      <c r="C53" s="1247"/>
      <c r="D53" s="113"/>
      <c r="E53" s="1248" t="s">
        <v>45</v>
      </c>
      <c r="F53" s="1248"/>
      <c r="G53" s="1248"/>
      <c r="H53" s="1249"/>
      <c r="I53" s="114">
        <v>-1421</v>
      </c>
      <c r="J53" s="115">
        <v>-1669</v>
      </c>
      <c r="K53" s="115">
        <v>-1571</v>
      </c>
      <c r="L53" s="115">
        <v>-1698</v>
      </c>
      <c r="M53" s="116">
        <v>-1733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6O0Y6/R3AhhkcCyVWHbJbwkyp9s4TQSN5V/wVmGKV/Q4CqZdsvwpwmRTLy8eJj9J68yxWo0dGdsCV6dtXvnYWw==" saltValue="afGMGcQOyXfHs/bzwVHd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48</v>
      </c>
      <c r="D55" s="1265"/>
      <c r="E55" s="1266"/>
      <c r="F55" s="128">
        <v>522</v>
      </c>
      <c r="G55" s="128">
        <v>515</v>
      </c>
      <c r="H55" s="129">
        <v>520</v>
      </c>
    </row>
    <row r="56" spans="2:8" ht="52.5" customHeight="1" x14ac:dyDescent="0.15">
      <c r="B56" s="130"/>
      <c r="C56" s="1267" t="s">
        <v>49</v>
      </c>
      <c r="D56" s="1267"/>
      <c r="E56" s="1268"/>
      <c r="F56" s="131">
        <v>287</v>
      </c>
      <c r="G56" s="131">
        <v>289</v>
      </c>
      <c r="H56" s="132">
        <v>289</v>
      </c>
    </row>
    <row r="57" spans="2:8" ht="53.25" customHeight="1" x14ac:dyDescent="0.15">
      <c r="B57" s="130"/>
      <c r="C57" s="1269" t="s">
        <v>50</v>
      </c>
      <c r="D57" s="1269"/>
      <c r="E57" s="1270"/>
      <c r="F57" s="133">
        <v>1204</v>
      </c>
      <c r="G57" s="133">
        <v>1252</v>
      </c>
      <c r="H57" s="134">
        <v>1259</v>
      </c>
    </row>
    <row r="58" spans="2:8" ht="45.75" customHeight="1" x14ac:dyDescent="0.15">
      <c r="B58" s="135"/>
      <c r="C58" s="1257" t="s">
        <v>598</v>
      </c>
      <c r="D58" s="1258"/>
      <c r="E58" s="1259"/>
      <c r="F58" s="136">
        <v>501</v>
      </c>
      <c r="G58" s="136">
        <v>550</v>
      </c>
      <c r="H58" s="137">
        <v>551</v>
      </c>
    </row>
    <row r="59" spans="2:8" ht="45.75" customHeight="1" x14ac:dyDescent="0.15">
      <c r="B59" s="135"/>
      <c r="C59" s="1257" t="s">
        <v>599</v>
      </c>
      <c r="D59" s="1258"/>
      <c r="E59" s="1259"/>
      <c r="F59" s="136">
        <v>520</v>
      </c>
      <c r="G59" s="136">
        <v>521</v>
      </c>
      <c r="H59" s="137">
        <v>522</v>
      </c>
    </row>
    <row r="60" spans="2:8" ht="45.75" customHeight="1" x14ac:dyDescent="0.15">
      <c r="B60" s="135"/>
      <c r="C60" s="1257" t="s">
        <v>600</v>
      </c>
      <c r="D60" s="1258"/>
      <c r="E60" s="1259"/>
      <c r="F60" s="136">
        <v>90</v>
      </c>
      <c r="G60" s="136">
        <v>90</v>
      </c>
      <c r="H60" s="137">
        <v>90</v>
      </c>
    </row>
    <row r="61" spans="2:8" ht="45.75" customHeight="1" x14ac:dyDescent="0.15">
      <c r="B61" s="135"/>
      <c r="C61" s="1257" t="s">
        <v>601</v>
      </c>
      <c r="D61" s="1258"/>
      <c r="E61" s="1259"/>
      <c r="F61" s="136">
        <v>29</v>
      </c>
      <c r="G61" s="136">
        <v>27</v>
      </c>
      <c r="H61" s="137">
        <v>27</v>
      </c>
    </row>
    <row r="62" spans="2:8" ht="45.75" customHeight="1" thickBot="1" x14ac:dyDescent="0.2">
      <c r="B62" s="138"/>
      <c r="C62" s="1260" t="s">
        <v>602</v>
      </c>
      <c r="D62" s="1261"/>
      <c r="E62" s="1262"/>
      <c r="F62" s="139">
        <v>24</v>
      </c>
      <c r="G62" s="139">
        <v>24</v>
      </c>
      <c r="H62" s="140">
        <v>29</v>
      </c>
    </row>
    <row r="63" spans="2:8" ht="52.5" customHeight="1" thickBot="1" x14ac:dyDescent="0.2">
      <c r="B63" s="141"/>
      <c r="C63" s="1263" t="s">
        <v>51</v>
      </c>
      <c r="D63" s="1263"/>
      <c r="E63" s="1264"/>
      <c r="F63" s="142">
        <v>2013</v>
      </c>
      <c r="G63" s="142">
        <v>2056</v>
      </c>
      <c r="H63" s="143">
        <v>2069</v>
      </c>
    </row>
    <row r="64" spans="2:8" ht="15" customHeight="1" x14ac:dyDescent="0.15"/>
  </sheetData>
  <sheetProtection algorithmName="SHA-512" hashValue="+hMOG9kIxHwM7DHtt7HsVIpLc7jcPJkEGasb3FN1mA4dOq6EbxATjoZjSqzk93jP4KLflaCwZ+Rt1RA0uLzE0w==" saltValue="PfpwXHGGonGupGYOkT97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607813</v>
      </c>
      <c r="E3" s="162"/>
      <c r="F3" s="163">
        <v>287914</v>
      </c>
      <c r="G3" s="164"/>
      <c r="H3" s="165"/>
    </row>
    <row r="4" spans="1:8" x14ac:dyDescent="0.15">
      <c r="A4" s="166"/>
      <c r="B4" s="167"/>
      <c r="C4" s="168"/>
      <c r="D4" s="169">
        <v>531623</v>
      </c>
      <c r="E4" s="170"/>
      <c r="F4" s="171">
        <v>146531</v>
      </c>
      <c r="G4" s="172"/>
      <c r="H4" s="173"/>
    </row>
    <row r="5" spans="1:8" x14ac:dyDescent="0.15">
      <c r="A5" s="154" t="s">
        <v>557</v>
      </c>
      <c r="B5" s="159"/>
      <c r="C5" s="160"/>
      <c r="D5" s="161">
        <v>209593</v>
      </c>
      <c r="E5" s="162"/>
      <c r="F5" s="163">
        <v>310300</v>
      </c>
      <c r="G5" s="164"/>
      <c r="H5" s="165"/>
    </row>
    <row r="6" spans="1:8" x14ac:dyDescent="0.15">
      <c r="A6" s="166"/>
      <c r="B6" s="167"/>
      <c r="C6" s="168"/>
      <c r="D6" s="169">
        <v>130127</v>
      </c>
      <c r="E6" s="170"/>
      <c r="F6" s="171">
        <v>157576</v>
      </c>
      <c r="G6" s="172"/>
      <c r="H6" s="173"/>
    </row>
    <row r="7" spans="1:8" x14ac:dyDescent="0.15">
      <c r="A7" s="154" t="s">
        <v>558</v>
      </c>
      <c r="B7" s="159"/>
      <c r="C7" s="160"/>
      <c r="D7" s="161">
        <v>510837</v>
      </c>
      <c r="E7" s="162"/>
      <c r="F7" s="163">
        <v>317319</v>
      </c>
      <c r="G7" s="164"/>
      <c r="H7" s="165"/>
    </row>
    <row r="8" spans="1:8" x14ac:dyDescent="0.15">
      <c r="A8" s="166"/>
      <c r="B8" s="167"/>
      <c r="C8" s="168"/>
      <c r="D8" s="169">
        <v>247206</v>
      </c>
      <c r="E8" s="170"/>
      <c r="F8" s="171">
        <v>164214</v>
      </c>
      <c r="G8" s="172"/>
      <c r="H8" s="173"/>
    </row>
    <row r="9" spans="1:8" x14ac:dyDescent="0.15">
      <c r="A9" s="154" t="s">
        <v>559</v>
      </c>
      <c r="B9" s="159"/>
      <c r="C9" s="160"/>
      <c r="D9" s="161">
        <v>222435</v>
      </c>
      <c r="E9" s="162"/>
      <c r="F9" s="163">
        <v>289738</v>
      </c>
      <c r="G9" s="164"/>
      <c r="H9" s="165"/>
    </row>
    <row r="10" spans="1:8" x14ac:dyDescent="0.15">
      <c r="A10" s="166"/>
      <c r="B10" s="167"/>
      <c r="C10" s="168"/>
      <c r="D10" s="169">
        <v>199172</v>
      </c>
      <c r="E10" s="170"/>
      <c r="F10" s="171">
        <v>156238</v>
      </c>
      <c r="G10" s="172"/>
      <c r="H10" s="173"/>
    </row>
    <row r="11" spans="1:8" x14ac:dyDescent="0.15">
      <c r="A11" s="154" t="s">
        <v>560</v>
      </c>
      <c r="B11" s="159"/>
      <c r="C11" s="160"/>
      <c r="D11" s="161">
        <v>274143</v>
      </c>
      <c r="E11" s="162"/>
      <c r="F11" s="163">
        <v>316937</v>
      </c>
      <c r="G11" s="164"/>
      <c r="H11" s="165"/>
    </row>
    <row r="12" spans="1:8" x14ac:dyDescent="0.15">
      <c r="A12" s="166"/>
      <c r="B12" s="167"/>
      <c r="C12" s="174"/>
      <c r="D12" s="169">
        <v>67250</v>
      </c>
      <c r="E12" s="170"/>
      <c r="F12" s="171">
        <v>199150</v>
      </c>
      <c r="G12" s="172"/>
      <c r="H12" s="173"/>
    </row>
    <row r="13" spans="1:8" x14ac:dyDescent="0.15">
      <c r="A13" s="154"/>
      <c r="B13" s="159"/>
      <c r="C13" s="175"/>
      <c r="D13" s="176">
        <v>364964</v>
      </c>
      <c r="E13" s="177"/>
      <c r="F13" s="178">
        <v>304442</v>
      </c>
      <c r="G13" s="179"/>
      <c r="H13" s="165"/>
    </row>
    <row r="14" spans="1:8" x14ac:dyDescent="0.15">
      <c r="A14" s="166"/>
      <c r="B14" s="167"/>
      <c r="C14" s="168"/>
      <c r="D14" s="169">
        <v>235076</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48.94</v>
      </c>
      <c r="C19" s="180">
        <f>ROUND(VALUE(SUBSTITUTE(実質収支比率等に係る経年分析!G$48,"▲","-")),2)</f>
        <v>52.49</v>
      </c>
      <c r="D19" s="180">
        <f>ROUND(VALUE(SUBSTITUTE(実質収支比率等に係る経年分析!H$48,"▲","-")),2)</f>
        <v>53.74</v>
      </c>
      <c r="E19" s="180">
        <f>ROUND(VALUE(SUBSTITUTE(実質収支比率等に係る経年分析!I$48,"▲","-")),2)</f>
        <v>34.32</v>
      </c>
      <c r="F19" s="180">
        <f>ROUND(VALUE(SUBSTITUTE(実質収支比率等に係る経年分析!J$48,"▲","-")),2)</f>
        <v>8.2200000000000006</v>
      </c>
    </row>
    <row r="20" spans="1:11" x14ac:dyDescent="0.15">
      <c r="A20" s="180" t="s">
        <v>55</v>
      </c>
      <c r="B20" s="180">
        <f>ROUND(VALUE(SUBSTITUTE(実質収支比率等に係る経年分析!F$47,"▲","-")),2)</f>
        <v>41.8</v>
      </c>
      <c r="C20" s="180">
        <f>ROUND(VALUE(SUBSTITUTE(実質収支比率等に係る経年分析!G$47,"▲","-")),2)</f>
        <v>64.56</v>
      </c>
      <c r="D20" s="180">
        <f>ROUND(VALUE(SUBSTITUTE(実質収支比率等に係る経年分析!H$47,"▲","-")),2)</f>
        <v>71.2</v>
      </c>
      <c r="E20" s="180">
        <f>ROUND(VALUE(SUBSTITUTE(実質収支比率等に係る経年分析!I$47,"▲","-")),2)</f>
        <v>76.56</v>
      </c>
      <c r="F20" s="180">
        <f>ROUND(VALUE(SUBSTITUTE(実質収支比率等に係る経年分析!J$47,"▲","-")),2)</f>
        <v>74.75</v>
      </c>
    </row>
    <row r="21" spans="1:11" x14ac:dyDescent="0.15">
      <c r="A21" s="180" t="s">
        <v>56</v>
      </c>
      <c r="B21" s="180">
        <f>IF(ISNUMBER(VALUE(SUBSTITUTE(実質収支比率等に係る経年分析!F$49,"▲","-"))),ROUND(VALUE(SUBSTITUTE(実質収支比率等に係る経年分析!F$49,"▲","-")),2),NA())</f>
        <v>26.4</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-3.95</v>
      </c>
      <c r="E21" s="180">
        <f>IF(ISNUMBER(VALUE(SUBSTITUTE(実質収支比率等に係る経年分析!I$49,"▲","-"))),ROUND(VALUE(SUBSTITUTE(実質収支比率等に係る経年分析!I$49,"▲","-")),2),NA())</f>
        <v>-24.86</v>
      </c>
      <c r="F21" s="180">
        <f>IF(ISNUMBER(VALUE(SUBSTITUTE(実質収支比率等に係る経年分析!J$49,"▲","-"))),ROUND(VALUE(SUBSTITUTE(実質収支比率等に係る経年分析!J$49,"▲","-")),2),NA())</f>
        <v>-24.25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教育奨励資金特別会計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15">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152</v>
      </c>
      <c r="E42" s="182"/>
      <c r="F42" s="182"/>
      <c r="G42" s="182">
        <f>'実質公債費比率（分子）の構造'!L$52</f>
        <v>138</v>
      </c>
      <c r="H42" s="182"/>
      <c r="I42" s="182"/>
      <c r="J42" s="182">
        <f>'実質公債費比率（分子）の構造'!M$52</f>
        <v>127</v>
      </c>
      <c r="K42" s="182"/>
      <c r="L42" s="182"/>
      <c r="M42" s="182">
        <f>'実質公債費比率（分子）の構造'!N$52</f>
        <v>124</v>
      </c>
      <c r="N42" s="182"/>
      <c r="O42" s="182"/>
      <c r="P42" s="182">
        <f>'実質公債費比率（分子）の構造'!O$52</f>
        <v>132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51</v>
      </c>
      <c r="C46" s="182"/>
      <c r="D46" s="182"/>
      <c r="E46" s="182">
        <f>'実質公債費比率（分子）の構造'!L$48</f>
        <v>55</v>
      </c>
      <c r="F46" s="182"/>
      <c r="G46" s="182"/>
      <c r="H46" s="182">
        <f>'実質公債費比率（分子）の構造'!M$48</f>
        <v>48</v>
      </c>
      <c r="I46" s="182"/>
      <c r="J46" s="182"/>
      <c r="K46" s="182">
        <f>'実質公債費比率（分子）の構造'!N$48</f>
        <v>41</v>
      </c>
      <c r="L46" s="182"/>
      <c r="M46" s="182"/>
      <c r="N46" s="182">
        <f>'実質公債費比率（分子）の構造'!O$48</f>
        <v>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113</v>
      </c>
      <c r="C49" s="182"/>
      <c r="D49" s="182"/>
      <c r="E49" s="182">
        <f>'実質公債費比率（分子）の構造'!L$45</f>
        <v>104</v>
      </c>
      <c r="F49" s="182"/>
      <c r="G49" s="182"/>
      <c r="H49" s="182">
        <f>'実質公債費比率（分子）の構造'!M$45</f>
        <v>107</v>
      </c>
      <c r="I49" s="182"/>
      <c r="J49" s="182"/>
      <c r="K49" s="182">
        <f>'実質公債費比率（分子）の構造'!N$45</f>
        <v>125</v>
      </c>
      <c r="L49" s="182"/>
      <c r="M49" s="182"/>
      <c r="N49" s="182">
        <f>'実質公債費比率（分子）の構造'!O$45</f>
        <v>141</v>
      </c>
      <c r="O49" s="182"/>
      <c r="P49" s="182"/>
    </row>
    <row r="50" spans="1:16" x14ac:dyDescent="0.15">
      <c r="A50" s="182" t="s">
        <v>71</v>
      </c>
      <c r="B50" s="182" t="e">
        <f>NA()</f>
        <v>#N/A</v>
      </c>
      <c r="C50" s="182">
        <f>IF(ISNUMBER('実質公債費比率（分子）の構造'!K$53),'実質公債費比率（分子）の構造'!K$53,NA())</f>
        <v>12</v>
      </c>
      <c r="D50" s="182" t="e">
        <f>NA()</f>
        <v>#N/A</v>
      </c>
      <c r="E50" s="182" t="e">
        <f>NA()</f>
        <v>#N/A</v>
      </c>
      <c r="F50" s="182">
        <f>IF(ISNUMBER('実質公債費比率（分子）の構造'!L$53),'実質公債費比率（分子）の構造'!L$53,NA())</f>
        <v>21</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42</v>
      </c>
      <c r="M50" s="182" t="e">
        <f>NA()</f>
        <v>#N/A</v>
      </c>
      <c r="N50" s="182" t="e">
        <f>NA()</f>
        <v>#N/A</v>
      </c>
      <c r="O50" s="182">
        <f>IF(ISNUMBER('実質公債費比率（分子）の構造'!O$53),'実質公債費比率（分子）の構造'!O$53,NA())</f>
        <v>34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1370</v>
      </c>
      <c r="E56" s="181"/>
      <c r="F56" s="181"/>
      <c r="G56" s="181">
        <f>'将来負担比率（分子）の構造'!J$52</f>
        <v>1335</v>
      </c>
      <c r="H56" s="181"/>
      <c r="I56" s="181"/>
      <c r="J56" s="181">
        <f>'将来負担比率（分子）の構造'!K$52</f>
        <v>1289</v>
      </c>
      <c r="K56" s="181"/>
      <c r="L56" s="181"/>
      <c r="M56" s="181">
        <f>'将来負担比率（分子）の構造'!L$52</f>
        <v>1361</v>
      </c>
      <c r="N56" s="181"/>
      <c r="O56" s="181"/>
      <c r="P56" s="181">
        <f>'将来負担比率（分子）の構造'!M$52</f>
        <v>1315</v>
      </c>
    </row>
    <row r="57" spans="1:16" x14ac:dyDescent="0.15">
      <c r="A57" s="181" t="s">
        <v>42</v>
      </c>
      <c r="B57" s="181"/>
      <c r="C57" s="181"/>
      <c r="D57" s="181">
        <f>'将来負担比率（分子）の構造'!I$51</f>
        <v>297</v>
      </c>
      <c r="E57" s="181"/>
      <c r="F57" s="181"/>
      <c r="G57" s="181">
        <f>'将来負担比率（分子）の構造'!J$51</f>
        <v>258</v>
      </c>
      <c r="H57" s="181"/>
      <c r="I57" s="181"/>
      <c r="J57" s="181">
        <f>'将来負担比率（分子）の構造'!K$51</f>
        <v>225</v>
      </c>
      <c r="K57" s="181"/>
      <c r="L57" s="181"/>
      <c r="M57" s="181">
        <f>'将来負担比率（分子）の構造'!L$51</f>
        <v>201</v>
      </c>
      <c r="N57" s="181"/>
      <c r="O57" s="181"/>
      <c r="P57" s="181">
        <f>'将来負担比率（分子）の構造'!M$51</f>
        <v>178</v>
      </c>
    </row>
    <row r="58" spans="1:16" x14ac:dyDescent="0.15">
      <c r="A58" s="181" t="s">
        <v>41</v>
      </c>
      <c r="B58" s="181"/>
      <c r="C58" s="181"/>
      <c r="D58" s="181">
        <f>'将来負担比率（分子）の構造'!I$50</f>
        <v>1875</v>
      </c>
      <c r="E58" s="181"/>
      <c r="F58" s="181"/>
      <c r="G58" s="181">
        <f>'将来負担比率（分子）の構造'!J$50</f>
        <v>2114</v>
      </c>
      <c r="H58" s="181"/>
      <c r="I58" s="181"/>
      <c r="J58" s="181">
        <f>'将来負担比率（分子）の構造'!K$50</f>
        <v>2171</v>
      </c>
      <c r="K58" s="181"/>
      <c r="L58" s="181"/>
      <c r="M58" s="181">
        <f>'将来負担比率（分子）の構造'!L$50</f>
        <v>2216</v>
      </c>
      <c r="N58" s="181"/>
      <c r="O58" s="181"/>
      <c r="P58" s="181">
        <f>'将来負担比率（分子）の構造'!M$50</f>
        <v>2228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204</v>
      </c>
      <c r="C62" s="181"/>
      <c r="D62" s="181"/>
      <c r="E62" s="181">
        <f>'将来負担比率（分子）の構造'!J$45</f>
        <v>183</v>
      </c>
      <c r="F62" s="181"/>
      <c r="G62" s="181"/>
      <c r="H62" s="181">
        <f>'将来負担比率（分子）の構造'!K$45</f>
        <v>171</v>
      </c>
      <c r="I62" s="181"/>
      <c r="J62" s="181"/>
      <c r="K62" s="181">
        <f>'将来負担比率（分子）の構造'!L$45</f>
        <v>172</v>
      </c>
      <c r="L62" s="181"/>
      <c r="M62" s="181"/>
      <c r="N62" s="181">
        <f>'将来負担比率（分子）の構造'!M$45</f>
        <v>175</v>
      </c>
      <c r="O62" s="181"/>
      <c r="P62" s="181"/>
    </row>
    <row r="63" spans="1:16" x14ac:dyDescent="0.15">
      <c r="A63" s="181" t="s">
        <v>34</v>
      </c>
      <c r="B63" s="181">
        <f>'将来負担比率（分子）の構造'!I$44</f>
        <v>2</v>
      </c>
      <c r="C63" s="181"/>
      <c r="D63" s="181"/>
      <c r="E63" s="181">
        <f>'将来負担比率（分子）の構造'!J$44</f>
        <v>4</v>
      </c>
      <c r="F63" s="181"/>
      <c r="G63" s="181"/>
      <c r="H63" s="181">
        <f>'将来負担比率（分子）の構造'!K$44</f>
        <v>6</v>
      </c>
      <c r="I63" s="181"/>
      <c r="J63" s="181"/>
      <c r="K63" s="181">
        <f>'将来負担比率（分子）の構造'!L$44</f>
        <v>9</v>
      </c>
      <c r="L63" s="181"/>
      <c r="M63" s="181"/>
      <c r="N63" s="181">
        <f>'将来負担比率（分子）の構造'!M$44</f>
        <v>9</v>
      </c>
      <c r="O63" s="181"/>
      <c r="P63" s="181"/>
    </row>
    <row r="64" spans="1:16" x14ac:dyDescent="0.15">
      <c r="A64" s="181" t="s">
        <v>33</v>
      </c>
      <c r="B64" s="181">
        <f>'将来負担比率（分子）の構造'!I$43</f>
        <v>622</v>
      </c>
      <c r="C64" s="181"/>
      <c r="D64" s="181"/>
      <c r="E64" s="181">
        <f>'将来負担比率（分子）の構造'!J$43</f>
        <v>543</v>
      </c>
      <c r="F64" s="181"/>
      <c r="G64" s="181"/>
      <c r="H64" s="181">
        <f>'将来負担比率（分子）の構造'!K$43</f>
        <v>491</v>
      </c>
      <c r="I64" s="181"/>
      <c r="J64" s="181"/>
      <c r="K64" s="181">
        <f>'将来負担比率（分子）の構造'!L$43</f>
        <v>462</v>
      </c>
      <c r="L64" s="181"/>
      <c r="M64" s="181"/>
      <c r="N64" s="181">
        <f>'将来負担比率（分子）の構造'!M$43</f>
        <v>427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1293</v>
      </c>
      <c r="C66" s="181"/>
      <c r="D66" s="181"/>
      <c r="E66" s="181">
        <f>'将来負担比率（分子）の構造'!J$41</f>
        <v>1307</v>
      </c>
      <c r="F66" s="181"/>
      <c r="G66" s="181"/>
      <c r="H66" s="181">
        <f>'将来負担比率（分子）の構造'!K$41</f>
        <v>1447</v>
      </c>
      <c r="I66" s="181"/>
      <c r="J66" s="181"/>
      <c r="K66" s="181">
        <f>'将来負担比率（分子）の構造'!L$41</f>
        <v>1436</v>
      </c>
      <c r="L66" s="181"/>
      <c r="M66" s="181"/>
      <c r="N66" s="181">
        <f>'将来負担比率（分子）の構造'!M$41</f>
        <v>1377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522</v>
      </c>
      <c r="C72" s="185">
        <f>基金残高に係る経年分析!G55</f>
        <v>515</v>
      </c>
      <c r="D72" s="185">
        <f>基金残高に係る経年分析!H55</f>
        <v>520</v>
      </c>
    </row>
    <row r="73" spans="1:16" x14ac:dyDescent="0.15">
      <c r="A73" s="184" t="s">
        <v>78</v>
      </c>
      <c r="B73" s="185">
        <f>基金残高に係る経年分析!F56</f>
        <v>287</v>
      </c>
      <c r="C73" s="185">
        <f>基金残高に係る経年分析!G56</f>
        <v>289</v>
      </c>
      <c r="D73" s="185">
        <f>基金残高に係る経年分析!H56</f>
        <v>289</v>
      </c>
    </row>
    <row r="74" spans="1:16" x14ac:dyDescent="0.15">
      <c r="A74" s="184" t="s">
        <v>79</v>
      </c>
      <c r="B74" s="185">
        <f>基金残高に係る経年分析!F57</f>
        <v>1204</v>
      </c>
      <c r="C74" s="185">
        <f>基金残高に係る経年分析!G57</f>
        <v>1252</v>
      </c>
      <c r="D74" s="185">
        <f>基金残高に係る経年分析!H57</f>
        <v>1259</v>
      </c>
    </row>
  </sheetData>
  <sheetProtection algorithmName="SHA-512" hashValue="WQ0INUA+0vxZVZhig54tnbnLqmjwz40fy5oMMYcwDHN5gWgaGVkm2m6ApQzBym4PLEvrkAoGQ+p9GCxeTyclZw==" saltValue="957x6fOvQa/ycbdZlVLP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208</v>
      </c>
      <c r="DI1" s="760"/>
      <c r="DJ1" s="760"/>
      <c r="DK1" s="760"/>
      <c r="DL1" s="760"/>
      <c r="DM1" s="760"/>
      <c r="DN1" s="761"/>
      <c r="DO1" s="226"/>
      <c r="DP1" s="759" t="s">
        <v>209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221</v>
      </c>
      <c r="C5" s="711"/>
      <c r="D5" s="711"/>
      <c r="E5" s="711"/>
      <c r="F5" s="711"/>
      <c r="G5" s="711"/>
      <c r="H5" s="711"/>
      <c r="I5" s="711"/>
      <c r="J5" s="711"/>
      <c r="K5" s="711"/>
      <c r="L5" s="711"/>
      <c r="M5" s="711"/>
      <c r="N5" s="711"/>
      <c r="O5" s="711"/>
      <c r="P5" s="711"/>
      <c r="Q5" s="712"/>
      <c r="R5" s="695">
        <v>47285</v>
      </c>
      <c r="S5" s="696"/>
      <c r="T5" s="696"/>
      <c r="U5" s="696"/>
      <c r="V5" s="696"/>
      <c r="W5" s="696"/>
      <c r="X5" s="696"/>
      <c r="Y5" s="739"/>
      <c r="Z5" s="757">
        <v>3</v>
      </c>
      <c r="AA5" s="757"/>
      <c r="AB5" s="757"/>
      <c r="AC5" s="757"/>
      <c r="AD5" s="758">
        <v>47285</v>
      </c>
      <c r="AE5" s="758"/>
      <c r="AF5" s="758"/>
      <c r="AG5" s="758"/>
      <c r="AH5" s="758"/>
      <c r="AI5" s="758"/>
      <c r="AJ5" s="758"/>
      <c r="AK5" s="758"/>
      <c r="AL5" s="740">
        <v>6.7</v>
      </c>
      <c r="AM5" s="715"/>
      <c r="AN5" s="715"/>
      <c r="AO5" s="741"/>
      <c r="AP5" s="710" t="s">
        <v>222</v>
      </c>
      <c r="AQ5" s="711"/>
      <c r="AR5" s="711"/>
      <c r="AS5" s="711"/>
      <c r="AT5" s="711"/>
      <c r="AU5" s="711"/>
      <c r="AV5" s="711"/>
      <c r="AW5" s="711"/>
      <c r="AX5" s="711"/>
      <c r="AY5" s="711"/>
      <c r="AZ5" s="711"/>
      <c r="BA5" s="711"/>
      <c r="BB5" s="711"/>
      <c r="BC5" s="711"/>
      <c r="BD5" s="711"/>
      <c r="BE5" s="711"/>
      <c r="BF5" s="712"/>
      <c r="BG5" s="640">
        <v>39929</v>
      </c>
      <c r="BH5" s="641"/>
      <c r="BI5" s="641"/>
      <c r="BJ5" s="641"/>
      <c r="BK5" s="641"/>
      <c r="BL5" s="641"/>
      <c r="BM5" s="641"/>
      <c r="BN5" s="642"/>
      <c r="BO5" s="677">
        <v>84.4</v>
      </c>
      <c r="BP5" s="677"/>
      <c r="BQ5" s="677"/>
      <c r="BR5" s="677"/>
      <c r="BS5" s="678" t="s">
        <v>223</v>
      </c>
      <c r="BT5" s="678"/>
      <c r="BU5" s="678"/>
      <c r="BV5" s="678"/>
      <c r="BW5" s="678"/>
      <c r="BX5" s="678"/>
      <c r="BY5" s="678"/>
      <c r="BZ5" s="678"/>
      <c r="CA5" s="678"/>
      <c r="CB5" s="728"/>
      <c r="CD5" s="744" t="s">
        <v>217</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215</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5967</v>
      </c>
      <c r="S6" s="641"/>
      <c r="T6" s="641"/>
      <c r="U6" s="641"/>
      <c r="V6" s="641"/>
      <c r="W6" s="641"/>
      <c r="X6" s="641"/>
      <c r="Y6" s="642"/>
      <c r="Z6" s="677">
        <v>0.4</v>
      </c>
      <c r="AA6" s="677"/>
      <c r="AB6" s="677"/>
      <c r="AC6" s="677"/>
      <c r="AD6" s="678">
        <v>5967</v>
      </c>
      <c r="AE6" s="678"/>
      <c r="AF6" s="678"/>
      <c r="AG6" s="678"/>
      <c r="AH6" s="678"/>
      <c r="AI6" s="678"/>
      <c r="AJ6" s="678"/>
      <c r="AK6" s="678"/>
      <c r="AL6" s="643">
        <v>0.8</v>
      </c>
      <c r="AM6" s="644"/>
      <c r="AN6" s="644"/>
      <c r="AO6" s="679"/>
      <c r="AP6" s="637" t="s">
        <v>228</v>
      </c>
      <c r="AQ6" s="638"/>
      <c r="AR6" s="638"/>
      <c r="AS6" s="638"/>
      <c r="AT6" s="638"/>
      <c r="AU6" s="638"/>
      <c r="AV6" s="638"/>
      <c r="AW6" s="638"/>
      <c r="AX6" s="638"/>
      <c r="AY6" s="638"/>
      <c r="AZ6" s="638"/>
      <c r="BA6" s="638"/>
      <c r="BB6" s="638"/>
      <c r="BC6" s="638"/>
      <c r="BD6" s="638"/>
      <c r="BE6" s="638"/>
      <c r="BF6" s="639"/>
      <c r="BG6" s="640">
        <v>39929</v>
      </c>
      <c r="BH6" s="641"/>
      <c r="BI6" s="641"/>
      <c r="BJ6" s="641"/>
      <c r="BK6" s="641"/>
      <c r="BL6" s="641"/>
      <c r="BM6" s="641"/>
      <c r="BN6" s="642"/>
      <c r="BO6" s="677">
        <v>84.4</v>
      </c>
      <c r="BP6" s="677"/>
      <c r="BQ6" s="677"/>
      <c r="BR6" s="677"/>
      <c r="BS6" s="678" t="s">
        <v>223</v>
      </c>
      <c r="BT6" s="678"/>
      <c r="BU6" s="678"/>
      <c r="BV6" s="678"/>
      <c r="BW6" s="678"/>
      <c r="BX6" s="678"/>
      <c r="BY6" s="678"/>
      <c r="BZ6" s="678"/>
      <c r="CA6" s="678"/>
      <c r="CB6" s="728"/>
      <c r="CD6" s="698" t="s">
        <v>229</v>
      </c>
      <c r="CE6" s="699"/>
      <c r="CF6" s="699"/>
      <c r="CG6" s="699"/>
      <c r="CH6" s="699"/>
      <c r="CI6" s="699"/>
      <c r="CJ6" s="699"/>
      <c r="CK6" s="699"/>
      <c r="CL6" s="699"/>
      <c r="CM6" s="699"/>
      <c r="CN6" s="699"/>
      <c r="CO6" s="699"/>
      <c r="CP6" s="699"/>
      <c r="CQ6" s="700"/>
      <c r="CR6" s="640">
        <v>23332</v>
      </c>
      <c r="CS6" s="641"/>
      <c r="CT6" s="641"/>
      <c r="CU6" s="641"/>
      <c r="CV6" s="641"/>
      <c r="CW6" s="641"/>
      <c r="CX6" s="641"/>
      <c r="CY6" s="642"/>
      <c r="CZ6" s="740">
        <v>1.6</v>
      </c>
      <c r="DA6" s="715"/>
      <c r="DB6" s="715"/>
      <c r="DC6" s="743"/>
      <c r="DD6" s="646" t="s">
        <v>223</v>
      </c>
      <c r="DE6" s="641"/>
      <c r="DF6" s="641"/>
      <c r="DG6" s="641"/>
      <c r="DH6" s="641"/>
      <c r="DI6" s="641"/>
      <c r="DJ6" s="641"/>
      <c r="DK6" s="641"/>
      <c r="DL6" s="641"/>
      <c r="DM6" s="641"/>
      <c r="DN6" s="641"/>
      <c r="DO6" s="641"/>
      <c r="DP6" s="642"/>
      <c r="DQ6" s="646">
        <v>23332</v>
      </c>
      <c r="DR6" s="641"/>
      <c r="DS6" s="641"/>
      <c r="DT6" s="641"/>
      <c r="DU6" s="641"/>
      <c r="DV6" s="641"/>
      <c r="DW6" s="641"/>
      <c r="DX6" s="641"/>
      <c r="DY6" s="641"/>
      <c r="DZ6" s="641"/>
      <c r="EA6" s="641"/>
      <c r="EB6" s="641"/>
      <c r="EC6" s="686"/>
    </row>
    <row r="7" spans="2:143" ht="11.25" customHeight="1" x14ac:dyDescent="0.15">
      <c r="B7" s="637" t="s">
        <v>230</v>
      </c>
      <c r="C7" s="638"/>
      <c r="D7" s="638"/>
      <c r="E7" s="638"/>
      <c r="F7" s="638"/>
      <c r="G7" s="638"/>
      <c r="H7" s="638"/>
      <c r="I7" s="638"/>
      <c r="J7" s="638"/>
      <c r="K7" s="638"/>
      <c r="L7" s="638"/>
      <c r="M7" s="638"/>
      <c r="N7" s="638"/>
      <c r="O7" s="638"/>
      <c r="P7" s="638"/>
      <c r="Q7" s="639"/>
      <c r="R7" s="640">
        <v>39</v>
      </c>
      <c r="S7" s="641"/>
      <c r="T7" s="641"/>
      <c r="U7" s="641"/>
      <c r="V7" s="641"/>
      <c r="W7" s="641"/>
      <c r="X7" s="641"/>
      <c r="Y7" s="642"/>
      <c r="Z7" s="677">
        <v>0</v>
      </c>
      <c r="AA7" s="677"/>
      <c r="AB7" s="677"/>
      <c r="AC7" s="677"/>
      <c r="AD7" s="678">
        <v>39</v>
      </c>
      <c r="AE7" s="678"/>
      <c r="AF7" s="678"/>
      <c r="AG7" s="678"/>
      <c r="AH7" s="678"/>
      <c r="AI7" s="678"/>
      <c r="AJ7" s="678"/>
      <c r="AK7" s="678"/>
      <c r="AL7" s="643">
        <v>0</v>
      </c>
      <c r="AM7" s="644"/>
      <c r="AN7" s="644"/>
      <c r="AO7" s="679"/>
      <c r="AP7" s="637" t="s">
        <v>231</v>
      </c>
      <c r="AQ7" s="638"/>
      <c r="AR7" s="638"/>
      <c r="AS7" s="638"/>
      <c r="AT7" s="638"/>
      <c r="AU7" s="638"/>
      <c r="AV7" s="638"/>
      <c r="AW7" s="638"/>
      <c r="AX7" s="638"/>
      <c r="AY7" s="638"/>
      <c r="AZ7" s="638"/>
      <c r="BA7" s="638"/>
      <c r="BB7" s="638"/>
      <c r="BC7" s="638"/>
      <c r="BD7" s="638"/>
      <c r="BE7" s="638"/>
      <c r="BF7" s="639"/>
      <c r="BG7" s="640">
        <v>20870</v>
      </c>
      <c r="BH7" s="641"/>
      <c r="BI7" s="641"/>
      <c r="BJ7" s="641"/>
      <c r="BK7" s="641"/>
      <c r="BL7" s="641"/>
      <c r="BM7" s="641"/>
      <c r="BN7" s="642"/>
      <c r="BO7" s="677">
        <v>44.1</v>
      </c>
      <c r="BP7" s="677"/>
      <c r="BQ7" s="677"/>
      <c r="BR7" s="677"/>
      <c r="BS7" s="678" t="s">
        <v>223</v>
      </c>
      <c r="BT7" s="678"/>
      <c r="BU7" s="678"/>
      <c r="BV7" s="678"/>
      <c r="BW7" s="678"/>
      <c r="BX7" s="678"/>
      <c r="BY7" s="678"/>
      <c r="BZ7" s="678"/>
      <c r="CA7" s="678"/>
      <c r="CB7" s="728"/>
      <c r="CD7" s="687" t="s">
        <v>232</v>
      </c>
      <c r="CE7" s="684"/>
      <c r="CF7" s="684"/>
      <c r="CG7" s="684"/>
      <c r="CH7" s="684"/>
      <c r="CI7" s="684"/>
      <c r="CJ7" s="684"/>
      <c r="CK7" s="684"/>
      <c r="CL7" s="684"/>
      <c r="CM7" s="684"/>
      <c r="CN7" s="684"/>
      <c r="CO7" s="684"/>
      <c r="CP7" s="684"/>
      <c r="CQ7" s="685"/>
      <c r="CR7" s="640">
        <v>465130</v>
      </c>
      <c r="CS7" s="641"/>
      <c r="CT7" s="641"/>
      <c r="CU7" s="641"/>
      <c r="CV7" s="641"/>
      <c r="CW7" s="641"/>
      <c r="CX7" s="641"/>
      <c r="CY7" s="642"/>
      <c r="CZ7" s="677">
        <v>31</v>
      </c>
      <c r="DA7" s="677"/>
      <c r="DB7" s="677"/>
      <c r="DC7" s="677"/>
      <c r="DD7" s="646">
        <v>133218</v>
      </c>
      <c r="DE7" s="641"/>
      <c r="DF7" s="641"/>
      <c r="DG7" s="641"/>
      <c r="DH7" s="641"/>
      <c r="DI7" s="641"/>
      <c r="DJ7" s="641"/>
      <c r="DK7" s="641"/>
      <c r="DL7" s="641"/>
      <c r="DM7" s="641"/>
      <c r="DN7" s="641"/>
      <c r="DO7" s="641"/>
      <c r="DP7" s="642"/>
      <c r="DQ7" s="646">
        <v>365004</v>
      </c>
      <c r="DR7" s="641"/>
      <c r="DS7" s="641"/>
      <c r="DT7" s="641"/>
      <c r="DU7" s="641"/>
      <c r="DV7" s="641"/>
      <c r="DW7" s="641"/>
      <c r="DX7" s="641"/>
      <c r="DY7" s="641"/>
      <c r="DZ7" s="641"/>
      <c r="EA7" s="641"/>
      <c r="EB7" s="641"/>
      <c r="EC7" s="686"/>
    </row>
    <row r="8" spans="2:143" ht="11.25" customHeight="1" x14ac:dyDescent="0.15">
      <c r="B8" s="637" t="s">
        <v>233</v>
      </c>
      <c r="C8" s="638"/>
      <c r="D8" s="638"/>
      <c r="E8" s="638"/>
      <c r="F8" s="638"/>
      <c r="G8" s="638"/>
      <c r="H8" s="638"/>
      <c r="I8" s="638"/>
      <c r="J8" s="638"/>
      <c r="K8" s="638"/>
      <c r="L8" s="638"/>
      <c r="M8" s="638"/>
      <c r="N8" s="638"/>
      <c r="O8" s="638"/>
      <c r="P8" s="638"/>
      <c r="Q8" s="639"/>
      <c r="R8" s="640">
        <v>190</v>
      </c>
      <c r="S8" s="641"/>
      <c r="T8" s="641"/>
      <c r="U8" s="641"/>
      <c r="V8" s="641"/>
      <c r="W8" s="641"/>
      <c r="X8" s="641"/>
      <c r="Y8" s="642"/>
      <c r="Z8" s="677">
        <v>0</v>
      </c>
      <c r="AA8" s="677"/>
      <c r="AB8" s="677"/>
      <c r="AC8" s="677"/>
      <c r="AD8" s="678">
        <v>190</v>
      </c>
      <c r="AE8" s="678"/>
      <c r="AF8" s="678"/>
      <c r="AG8" s="678"/>
      <c r="AH8" s="678"/>
      <c r="AI8" s="678"/>
      <c r="AJ8" s="678"/>
      <c r="AK8" s="678"/>
      <c r="AL8" s="643">
        <v>0</v>
      </c>
      <c r="AM8" s="644"/>
      <c r="AN8" s="644"/>
      <c r="AO8" s="679"/>
      <c r="AP8" s="637" t="s">
        <v>234</v>
      </c>
      <c r="AQ8" s="638"/>
      <c r="AR8" s="638"/>
      <c r="AS8" s="638"/>
      <c r="AT8" s="638"/>
      <c r="AU8" s="638"/>
      <c r="AV8" s="638"/>
      <c r="AW8" s="638"/>
      <c r="AX8" s="638"/>
      <c r="AY8" s="638"/>
      <c r="AZ8" s="638"/>
      <c r="BA8" s="638"/>
      <c r="BB8" s="638"/>
      <c r="BC8" s="638"/>
      <c r="BD8" s="638"/>
      <c r="BE8" s="638"/>
      <c r="BF8" s="639"/>
      <c r="BG8" s="640">
        <v>823</v>
      </c>
      <c r="BH8" s="641"/>
      <c r="BI8" s="641"/>
      <c r="BJ8" s="641"/>
      <c r="BK8" s="641"/>
      <c r="BL8" s="641"/>
      <c r="BM8" s="641"/>
      <c r="BN8" s="642"/>
      <c r="BO8" s="677">
        <v>1.7</v>
      </c>
      <c r="BP8" s="677"/>
      <c r="BQ8" s="677"/>
      <c r="BR8" s="677"/>
      <c r="BS8" s="646" t="s">
        <v>223</v>
      </c>
      <c r="BT8" s="641"/>
      <c r="BU8" s="641"/>
      <c r="BV8" s="641"/>
      <c r="BW8" s="641"/>
      <c r="BX8" s="641"/>
      <c r="BY8" s="641"/>
      <c r="BZ8" s="641"/>
      <c r="CA8" s="641"/>
      <c r="CB8" s="686"/>
      <c r="CD8" s="687" t="s">
        <v>235</v>
      </c>
      <c r="CE8" s="684"/>
      <c r="CF8" s="684"/>
      <c r="CG8" s="684"/>
      <c r="CH8" s="684"/>
      <c r="CI8" s="684"/>
      <c r="CJ8" s="684"/>
      <c r="CK8" s="684"/>
      <c r="CL8" s="684"/>
      <c r="CM8" s="684"/>
      <c r="CN8" s="684"/>
      <c r="CO8" s="684"/>
      <c r="CP8" s="684"/>
      <c r="CQ8" s="685"/>
      <c r="CR8" s="640">
        <v>180601</v>
      </c>
      <c r="CS8" s="641"/>
      <c r="CT8" s="641"/>
      <c r="CU8" s="641"/>
      <c r="CV8" s="641"/>
      <c r="CW8" s="641"/>
      <c r="CX8" s="641"/>
      <c r="CY8" s="642"/>
      <c r="CZ8" s="677">
        <v>12</v>
      </c>
      <c r="DA8" s="677"/>
      <c r="DB8" s="677"/>
      <c r="DC8" s="677"/>
      <c r="DD8" s="646" t="s">
        <v>223</v>
      </c>
      <c r="DE8" s="641"/>
      <c r="DF8" s="641"/>
      <c r="DG8" s="641"/>
      <c r="DH8" s="641"/>
      <c r="DI8" s="641"/>
      <c r="DJ8" s="641"/>
      <c r="DK8" s="641"/>
      <c r="DL8" s="641"/>
      <c r="DM8" s="641"/>
      <c r="DN8" s="641"/>
      <c r="DO8" s="641"/>
      <c r="DP8" s="642"/>
      <c r="DQ8" s="646">
        <v>116554</v>
      </c>
      <c r="DR8" s="641"/>
      <c r="DS8" s="641"/>
      <c r="DT8" s="641"/>
      <c r="DU8" s="641"/>
      <c r="DV8" s="641"/>
      <c r="DW8" s="641"/>
      <c r="DX8" s="641"/>
      <c r="DY8" s="641"/>
      <c r="DZ8" s="641"/>
      <c r="EA8" s="641"/>
      <c r="EB8" s="641"/>
      <c r="EC8" s="686"/>
    </row>
    <row r="9" spans="2:143" ht="11.25" customHeight="1" x14ac:dyDescent="0.15">
      <c r="B9" s="637" t="s">
        <v>236</v>
      </c>
      <c r="C9" s="638"/>
      <c r="D9" s="638"/>
      <c r="E9" s="638"/>
      <c r="F9" s="638"/>
      <c r="G9" s="638"/>
      <c r="H9" s="638"/>
      <c r="I9" s="638"/>
      <c r="J9" s="638"/>
      <c r="K9" s="638"/>
      <c r="L9" s="638"/>
      <c r="M9" s="638"/>
      <c r="N9" s="638"/>
      <c r="O9" s="638"/>
      <c r="P9" s="638"/>
      <c r="Q9" s="639"/>
      <c r="R9" s="640">
        <v>123</v>
      </c>
      <c r="S9" s="641"/>
      <c r="T9" s="641"/>
      <c r="U9" s="641"/>
      <c r="V9" s="641"/>
      <c r="W9" s="641"/>
      <c r="X9" s="641"/>
      <c r="Y9" s="642"/>
      <c r="Z9" s="677">
        <v>0</v>
      </c>
      <c r="AA9" s="677"/>
      <c r="AB9" s="677"/>
      <c r="AC9" s="677"/>
      <c r="AD9" s="678">
        <v>123</v>
      </c>
      <c r="AE9" s="678"/>
      <c r="AF9" s="678"/>
      <c r="AG9" s="678"/>
      <c r="AH9" s="678"/>
      <c r="AI9" s="678"/>
      <c r="AJ9" s="678"/>
      <c r="AK9" s="678"/>
      <c r="AL9" s="643">
        <v>0</v>
      </c>
      <c r="AM9" s="644"/>
      <c r="AN9" s="644"/>
      <c r="AO9" s="679"/>
      <c r="AP9" s="637" t="s">
        <v>237</v>
      </c>
      <c r="AQ9" s="638"/>
      <c r="AR9" s="638"/>
      <c r="AS9" s="638"/>
      <c r="AT9" s="638"/>
      <c r="AU9" s="638"/>
      <c r="AV9" s="638"/>
      <c r="AW9" s="638"/>
      <c r="AX9" s="638"/>
      <c r="AY9" s="638"/>
      <c r="AZ9" s="638"/>
      <c r="BA9" s="638"/>
      <c r="BB9" s="638"/>
      <c r="BC9" s="638"/>
      <c r="BD9" s="638"/>
      <c r="BE9" s="638"/>
      <c r="BF9" s="639"/>
      <c r="BG9" s="640">
        <v>18211</v>
      </c>
      <c r="BH9" s="641"/>
      <c r="BI9" s="641"/>
      <c r="BJ9" s="641"/>
      <c r="BK9" s="641"/>
      <c r="BL9" s="641"/>
      <c r="BM9" s="641"/>
      <c r="BN9" s="642"/>
      <c r="BO9" s="677">
        <v>38.5</v>
      </c>
      <c r="BP9" s="677"/>
      <c r="BQ9" s="677"/>
      <c r="BR9" s="677"/>
      <c r="BS9" s="646" t="s">
        <v>223</v>
      </c>
      <c r="BT9" s="641"/>
      <c r="BU9" s="641"/>
      <c r="BV9" s="641"/>
      <c r="BW9" s="641"/>
      <c r="BX9" s="641"/>
      <c r="BY9" s="641"/>
      <c r="BZ9" s="641"/>
      <c r="CA9" s="641"/>
      <c r="CB9" s="686"/>
      <c r="CD9" s="687" t="s">
        <v>238</v>
      </c>
      <c r="CE9" s="684"/>
      <c r="CF9" s="684"/>
      <c r="CG9" s="684"/>
      <c r="CH9" s="684"/>
      <c r="CI9" s="684"/>
      <c r="CJ9" s="684"/>
      <c r="CK9" s="684"/>
      <c r="CL9" s="684"/>
      <c r="CM9" s="684"/>
      <c r="CN9" s="684"/>
      <c r="CO9" s="684"/>
      <c r="CP9" s="684"/>
      <c r="CQ9" s="685"/>
      <c r="CR9" s="640">
        <v>74642</v>
      </c>
      <c r="CS9" s="641"/>
      <c r="CT9" s="641"/>
      <c r="CU9" s="641"/>
      <c r="CV9" s="641"/>
      <c r="CW9" s="641"/>
      <c r="CX9" s="641"/>
      <c r="CY9" s="642"/>
      <c r="CZ9" s="677">
        <v>5</v>
      </c>
      <c r="DA9" s="677"/>
      <c r="DB9" s="677"/>
      <c r="DC9" s="677"/>
      <c r="DD9" s="646" t="s">
        <v>223</v>
      </c>
      <c r="DE9" s="641"/>
      <c r="DF9" s="641"/>
      <c r="DG9" s="641"/>
      <c r="DH9" s="641"/>
      <c r="DI9" s="641"/>
      <c r="DJ9" s="641"/>
      <c r="DK9" s="641"/>
      <c r="DL9" s="641"/>
      <c r="DM9" s="641"/>
      <c r="DN9" s="641"/>
      <c r="DO9" s="641"/>
      <c r="DP9" s="642"/>
      <c r="DQ9" s="646">
        <v>72692</v>
      </c>
      <c r="DR9" s="641"/>
      <c r="DS9" s="641"/>
      <c r="DT9" s="641"/>
      <c r="DU9" s="641"/>
      <c r="DV9" s="641"/>
      <c r="DW9" s="641"/>
      <c r="DX9" s="641"/>
      <c r="DY9" s="641"/>
      <c r="DZ9" s="641"/>
      <c r="EA9" s="641"/>
      <c r="EB9" s="641"/>
      <c r="EC9" s="686"/>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223</v>
      </c>
      <c r="S10" s="641"/>
      <c r="T10" s="641"/>
      <c r="U10" s="641"/>
      <c r="V10" s="641"/>
      <c r="W10" s="641"/>
      <c r="X10" s="641"/>
      <c r="Y10" s="642"/>
      <c r="Z10" s="677" t="s">
        <v>240</v>
      </c>
      <c r="AA10" s="677"/>
      <c r="AB10" s="677"/>
      <c r="AC10" s="677"/>
      <c r="AD10" s="678" t="s">
        <v>240</v>
      </c>
      <c r="AE10" s="678"/>
      <c r="AF10" s="678"/>
      <c r="AG10" s="678"/>
      <c r="AH10" s="678"/>
      <c r="AI10" s="678"/>
      <c r="AJ10" s="678"/>
      <c r="AK10" s="678"/>
      <c r="AL10" s="643" t="s">
        <v>223</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1771</v>
      </c>
      <c r="BH10" s="641"/>
      <c r="BI10" s="641"/>
      <c r="BJ10" s="641"/>
      <c r="BK10" s="641"/>
      <c r="BL10" s="641"/>
      <c r="BM10" s="641"/>
      <c r="BN10" s="642"/>
      <c r="BO10" s="677">
        <v>3.7</v>
      </c>
      <c r="BP10" s="677"/>
      <c r="BQ10" s="677"/>
      <c r="BR10" s="677"/>
      <c r="BS10" s="646" t="s">
        <v>240</v>
      </c>
      <c r="BT10" s="641"/>
      <c r="BU10" s="641"/>
      <c r="BV10" s="641"/>
      <c r="BW10" s="641"/>
      <c r="BX10" s="641"/>
      <c r="BY10" s="641"/>
      <c r="BZ10" s="641"/>
      <c r="CA10" s="641"/>
      <c r="CB10" s="686"/>
      <c r="CD10" s="687" t="s">
        <v>242</v>
      </c>
      <c r="CE10" s="684"/>
      <c r="CF10" s="684"/>
      <c r="CG10" s="684"/>
      <c r="CH10" s="684"/>
      <c r="CI10" s="684"/>
      <c r="CJ10" s="684"/>
      <c r="CK10" s="684"/>
      <c r="CL10" s="684"/>
      <c r="CM10" s="684"/>
      <c r="CN10" s="684"/>
      <c r="CO10" s="684"/>
      <c r="CP10" s="684"/>
      <c r="CQ10" s="685"/>
      <c r="CR10" s="640" t="s">
        <v>223</v>
      </c>
      <c r="CS10" s="641"/>
      <c r="CT10" s="641"/>
      <c r="CU10" s="641"/>
      <c r="CV10" s="641"/>
      <c r="CW10" s="641"/>
      <c r="CX10" s="641"/>
      <c r="CY10" s="642"/>
      <c r="CZ10" s="677" t="s">
        <v>223</v>
      </c>
      <c r="DA10" s="677"/>
      <c r="DB10" s="677"/>
      <c r="DC10" s="677"/>
      <c r="DD10" s="646" t="s">
        <v>223</v>
      </c>
      <c r="DE10" s="641"/>
      <c r="DF10" s="641"/>
      <c r="DG10" s="641"/>
      <c r="DH10" s="641"/>
      <c r="DI10" s="641"/>
      <c r="DJ10" s="641"/>
      <c r="DK10" s="641"/>
      <c r="DL10" s="641"/>
      <c r="DM10" s="641"/>
      <c r="DN10" s="641"/>
      <c r="DO10" s="641"/>
      <c r="DP10" s="642"/>
      <c r="DQ10" s="646" t="s">
        <v>223</v>
      </c>
      <c r="DR10" s="641"/>
      <c r="DS10" s="641"/>
      <c r="DT10" s="641"/>
      <c r="DU10" s="641"/>
      <c r="DV10" s="641"/>
      <c r="DW10" s="641"/>
      <c r="DX10" s="641"/>
      <c r="DY10" s="641"/>
      <c r="DZ10" s="641"/>
      <c r="EA10" s="641"/>
      <c r="EB10" s="641"/>
      <c r="EC10" s="686"/>
    </row>
    <row r="11" spans="2:143" ht="11.25" customHeight="1" x14ac:dyDescent="0.15">
      <c r="B11" s="637" t="s">
        <v>243</v>
      </c>
      <c r="C11" s="638"/>
      <c r="D11" s="638"/>
      <c r="E11" s="638"/>
      <c r="F11" s="638"/>
      <c r="G11" s="638"/>
      <c r="H11" s="638"/>
      <c r="I11" s="638"/>
      <c r="J11" s="638"/>
      <c r="K11" s="638"/>
      <c r="L11" s="638"/>
      <c r="M11" s="638"/>
      <c r="N11" s="638"/>
      <c r="O11" s="638"/>
      <c r="P11" s="638"/>
      <c r="Q11" s="639"/>
      <c r="R11" s="640">
        <v>9995</v>
      </c>
      <c r="S11" s="641"/>
      <c r="T11" s="641"/>
      <c r="U11" s="641"/>
      <c r="V11" s="641"/>
      <c r="W11" s="641"/>
      <c r="X11" s="641"/>
      <c r="Y11" s="642"/>
      <c r="Z11" s="643">
        <v>0.6</v>
      </c>
      <c r="AA11" s="644"/>
      <c r="AB11" s="644"/>
      <c r="AC11" s="645"/>
      <c r="AD11" s="646">
        <v>9995</v>
      </c>
      <c r="AE11" s="641"/>
      <c r="AF11" s="641"/>
      <c r="AG11" s="641"/>
      <c r="AH11" s="641"/>
      <c r="AI11" s="641"/>
      <c r="AJ11" s="641"/>
      <c r="AK11" s="642"/>
      <c r="AL11" s="643">
        <v>1.4</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65</v>
      </c>
      <c r="BH11" s="641"/>
      <c r="BI11" s="641"/>
      <c r="BJ11" s="641"/>
      <c r="BK11" s="641"/>
      <c r="BL11" s="641"/>
      <c r="BM11" s="641"/>
      <c r="BN11" s="642"/>
      <c r="BO11" s="677">
        <v>0.1</v>
      </c>
      <c r="BP11" s="677"/>
      <c r="BQ11" s="677"/>
      <c r="BR11" s="677"/>
      <c r="BS11" s="646" t="s">
        <v>223</v>
      </c>
      <c r="BT11" s="641"/>
      <c r="BU11" s="641"/>
      <c r="BV11" s="641"/>
      <c r="BW11" s="641"/>
      <c r="BX11" s="641"/>
      <c r="BY11" s="641"/>
      <c r="BZ11" s="641"/>
      <c r="CA11" s="641"/>
      <c r="CB11" s="686"/>
      <c r="CD11" s="687" t="s">
        <v>245</v>
      </c>
      <c r="CE11" s="684"/>
      <c r="CF11" s="684"/>
      <c r="CG11" s="684"/>
      <c r="CH11" s="684"/>
      <c r="CI11" s="684"/>
      <c r="CJ11" s="684"/>
      <c r="CK11" s="684"/>
      <c r="CL11" s="684"/>
      <c r="CM11" s="684"/>
      <c r="CN11" s="684"/>
      <c r="CO11" s="684"/>
      <c r="CP11" s="684"/>
      <c r="CQ11" s="685"/>
      <c r="CR11" s="640">
        <v>49130</v>
      </c>
      <c r="CS11" s="641"/>
      <c r="CT11" s="641"/>
      <c r="CU11" s="641"/>
      <c r="CV11" s="641"/>
      <c r="CW11" s="641"/>
      <c r="CX11" s="641"/>
      <c r="CY11" s="642"/>
      <c r="CZ11" s="677">
        <v>3.3</v>
      </c>
      <c r="DA11" s="677"/>
      <c r="DB11" s="677"/>
      <c r="DC11" s="677"/>
      <c r="DD11" s="646" t="s">
        <v>223</v>
      </c>
      <c r="DE11" s="641"/>
      <c r="DF11" s="641"/>
      <c r="DG11" s="641"/>
      <c r="DH11" s="641"/>
      <c r="DI11" s="641"/>
      <c r="DJ11" s="641"/>
      <c r="DK11" s="641"/>
      <c r="DL11" s="641"/>
      <c r="DM11" s="641"/>
      <c r="DN11" s="641"/>
      <c r="DO11" s="641"/>
      <c r="DP11" s="642"/>
      <c r="DQ11" s="646">
        <v>33569</v>
      </c>
      <c r="DR11" s="641"/>
      <c r="DS11" s="641"/>
      <c r="DT11" s="641"/>
      <c r="DU11" s="641"/>
      <c r="DV11" s="641"/>
      <c r="DW11" s="641"/>
      <c r="DX11" s="641"/>
      <c r="DY11" s="641"/>
      <c r="DZ11" s="641"/>
      <c r="EA11" s="641"/>
      <c r="EB11" s="641"/>
      <c r="EC11" s="686"/>
    </row>
    <row r="12" spans="2:143" ht="11.25" customHeight="1" x14ac:dyDescent="0.15">
      <c r="B12" s="637" t="s">
        <v>246</v>
      </c>
      <c r="C12" s="638"/>
      <c r="D12" s="638"/>
      <c r="E12" s="638"/>
      <c r="F12" s="638"/>
      <c r="G12" s="638"/>
      <c r="H12" s="638"/>
      <c r="I12" s="638"/>
      <c r="J12" s="638"/>
      <c r="K12" s="638"/>
      <c r="L12" s="638"/>
      <c r="M12" s="638"/>
      <c r="N12" s="638"/>
      <c r="O12" s="638"/>
      <c r="P12" s="638"/>
      <c r="Q12" s="639"/>
      <c r="R12" s="640" t="s">
        <v>223</v>
      </c>
      <c r="S12" s="641"/>
      <c r="T12" s="641"/>
      <c r="U12" s="641"/>
      <c r="V12" s="641"/>
      <c r="W12" s="641"/>
      <c r="X12" s="641"/>
      <c r="Y12" s="642"/>
      <c r="Z12" s="677" t="s">
        <v>223</v>
      </c>
      <c r="AA12" s="677"/>
      <c r="AB12" s="677"/>
      <c r="AC12" s="677"/>
      <c r="AD12" s="678" t="s">
        <v>223</v>
      </c>
      <c r="AE12" s="678"/>
      <c r="AF12" s="678"/>
      <c r="AG12" s="678"/>
      <c r="AH12" s="678"/>
      <c r="AI12" s="678"/>
      <c r="AJ12" s="678"/>
      <c r="AK12" s="678"/>
      <c r="AL12" s="643" t="s">
        <v>223</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15335</v>
      </c>
      <c r="BH12" s="641"/>
      <c r="BI12" s="641"/>
      <c r="BJ12" s="641"/>
      <c r="BK12" s="641"/>
      <c r="BL12" s="641"/>
      <c r="BM12" s="641"/>
      <c r="BN12" s="642"/>
      <c r="BO12" s="677">
        <v>32.4</v>
      </c>
      <c r="BP12" s="677"/>
      <c r="BQ12" s="677"/>
      <c r="BR12" s="677"/>
      <c r="BS12" s="646" t="s">
        <v>223</v>
      </c>
      <c r="BT12" s="641"/>
      <c r="BU12" s="641"/>
      <c r="BV12" s="641"/>
      <c r="BW12" s="641"/>
      <c r="BX12" s="641"/>
      <c r="BY12" s="641"/>
      <c r="BZ12" s="641"/>
      <c r="CA12" s="641"/>
      <c r="CB12" s="686"/>
      <c r="CD12" s="687" t="s">
        <v>248</v>
      </c>
      <c r="CE12" s="684"/>
      <c r="CF12" s="684"/>
      <c r="CG12" s="684"/>
      <c r="CH12" s="684"/>
      <c r="CI12" s="684"/>
      <c r="CJ12" s="684"/>
      <c r="CK12" s="684"/>
      <c r="CL12" s="684"/>
      <c r="CM12" s="684"/>
      <c r="CN12" s="684"/>
      <c r="CO12" s="684"/>
      <c r="CP12" s="684"/>
      <c r="CQ12" s="685"/>
      <c r="CR12" s="640">
        <v>201718</v>
      </c>
      <c r="CS12" s="641"/>
      <c r="CT12" s="641"/>
      <c r="CU12" s="641"/>
      <c r="CV12" s="641"/>
      <c r="CW12" s="641"/>
      <c r="CX12" s="641"/>
      <c r="CY12" s="642"/>
      <c r="CZ12" s="677">
        <v>13.5</v>
      </c>
      <c r="DA12" s="677"/>
      <c r="DB12" s="677"/>
      <c r="DC12" s="677"/>
      <c r="DD12" s="646">
        <v>5055</v>
      </c>
      <c r="DE12" s="641"/>
      <c r="DF12" s="641"/>
      <c r="DG12" s="641"/>
      <c r="DH12" s="641"/>
      <c r="DI12" s="641"/>
      <c r="DJ12" s="641"/>
      <c r="DK12" s="641"/>
      <c r="DL12" s="641"/>
      <c r="DM12" s="641"/>
      <c r="DN12" s="641"/>
      <c r="DO12" s="641"/>
      <c r="DP12" s="642"/>
      <c r="DQ12" s="646">
        <v>100473</v>
      </c>
      <c r="DR12" s="641"/>
      <c r="DS12" s="641"/>
      <c r="DT12" s="641"/>
      <c r="DU12" s="641"/>
      <c r="DV12" s="641"/>
      <c r="DW12" s="641"/>
      <c r="DX12" s="641"/>
      <c r="DY12" s="641"/>
      <c r="DZ12" s="641"/>
      <c r="EA12" s="641"/>
      <c r="EB12" s="641"/>
      <c r="EC12" s="686"/>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223</v>
      </c>
      <c r="S13" s="641"/>
      <c r="T13" s="641"/>
      <c r="U13" s="641"/>
      <c r="V13" s="641"/>
      <c r="W13" s="641"/>
      <c r="X13" s="641"/>
      <c r="Y13" s="642"/>
      <c r="Z13" s="677" t="s">
        <v>223</v>
      </c>
      <c r="AA13" s="677"/>
      <c r="AB13" s="677"/>
      <c r="AC13" s="677"/>
      <c r="AD13" s="678" t="s">
        <v>223</v>
      </c>
      <c r="AE13" s="678"/>
      <c r="AF13" s="678"/>
      <c r="AG13" s="678"/>
      <c r="AH13" s="678"/>
      <c r="AI13" s="678"/>
      <c r="AJ13" s="678"/>
      <c r="AK13" s="678"/>
      <c r="AL13" s="643" t="s">
        <v>223</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12309</v>
      </c>
      <c r="BH13" s="641"/>
      <c r="BI13" s="641"/>
      <c r="BJ13" s="641"/>
      <c r="BK13" s="641"/>
      <c r="BL13" s="641"/>
      <c r="BM13" s="641"/>
      <c r="BN13" s="642"/>
      <c r="BO13" s="677">
        <v>26</v>
      </c>
      <c r="BP13" s="677"/>
      <c r="BQ13" s="677"/>
      <c r="BR13" s="677"/>
      <c r="BS13" s="646" t="s">
        <v>240</v>
      </c>
      <c r="BT13" s="641"/>
      <c r="BU13" s="641"/>
      <c r="BV13" s="641"/>
      <c r="BW13" s="641"/>
      <c r="BX13" s="641"/>
      <c r="BY13" s="641"/>
      <c r="BZ13" s="641"/>
      <c r="CA13" s="641"/>
      <c r="CB13" s="686"/>
      <c r="CD13" s="687" t="s">
        <v>251</v>
      </c>
      <c r="CE13" s="684"/>
      <c r="CF13" s="684"/>
      <c r="CG13" s="684"/>
      <c r="CH13" s="684"/>
      <c r="CI13" s="684"/>
      <c r="CJ13" s="684"/>
      <c r="CK13" s="684"/>
      <c r="CL13" s="684"/>
      <c r="CM13" s="684"/>
      <c r="CN13" s="684"/>
      <c r="CO13" s="684"/>
      <c r="CP13" s="684"/>
      <c r="CQ13" s="685"/>
      <c r="CR13" s="640">
        <v>152317</v>
      </c>
      <c r="CS13" s="641"/>
      <c r="CT13" s="641"/>
      <c r="CU13" s="641"/>
      <c r="CV13" s="641"/>
      <c r="CW13" s="641"/>
      <c r="CX13" s="641"/>
      <c r="CY13" s="642"/>
      <c r="CZ13" s="677">
        <v>10.199999999999999</v>
      </c>
      <c r="DA13" s="677"/>
      <c r="DB13" s="677"/>
      <c r="DC13" s="677"/>
      <c r="DD13" s="646">
        <v>9517</v>
      </c>
      <c r="DE13" s="641"/>
      <c r="DF13" s="641"/>
      <c r="DG13" s="641"/>
      <c r="DH13" s="641"/>
      <c r="DI13" s="641"/>
      <c r="DJ13" s="641"/>
      <c r="DK13" s="641"/>
      <c r="DL13" s="641"/>
      <c r="DM13" s="641"/>
      <c r="DN13" s="641"/>
      <c r="DO13" s="641"/>
      <c r="DP13" s="642"/>
      <c r="DQ13" s="646">
        <v>22998</v>
      </c>
      <c r="DR13" s="641"/>
      <c r="DS13" s="641"/>
      <c r="DT13" s="641"/>
      <c r="DU13" s="641"/>
      <c r="DV13" s="641"/>
      <c r="DW13" s="641"/>
      <c r="DX13" s="641"/>
      <c r="DY13" s="641"/>
      <c r="DZ13" s="641"/>
      <c r="EA13" s="641"/>
      <c r="EB13" s="641"/>
      <c r="EC13" s="686"/>
    </row>
    <row r="14" spans="2:143" ht="11.25" customHeight="1" x14ac:dyDescent="0.15">
      <c r="B14" s="637" t="s">
        <v>252</v>
      </c>
      <c r="C14" s="638"/>
      <c r="D14" s="638"/>
      <c r="E14" s="638"/>
      <c r="F14" s="638"/>
      <c r="G14" s="638"/>
      <c r="H14" s="638"/>
      <c r="I14" s="638"/>
      <c r="J14" s="638"/>
      <c r="K14" s="638"/>
      <c r="L14" s="638"/>
      <c r="M14" s="638"/>
      <c r="N14" s="638"/>
      <c r="O14" s="638"/>
      <c r="P14" s="638"/>
      <c r="Q14" s="639"/>
      <c r="R14" s="640">
        <v>816</v>
      </c>
      <c r="S14" s="641"/>
      <c r="T14" s="641"/>
      <c r="U14" s="641"/>
      <c r="V14" s="641"/>
      <c r="W14" s="641"/>
      <c r="X14" s="641"/>
      <c r="Y14" s="642"/>
      <c r="Z14" s="677">
        <v>0.1</v>
      </c>
      <c r="AA14" s="677"/>
      <c r="AB14" s="677"/>
      <c r="AC14" s="677"/>
      <c r="AD14" s="678">
        <v>816</v>
      </c>
      <c r="AE14" s="678"/>
      <c r="AF14" s="678"/>
      <c r="AG14" s="678"/>
      <c r="AH14" s="678"/>
      <c r="AI14" s="678"/>
      <c r="AJ14" s="678"/>
      <c r="AK14" s="678"/>
      <c r="AL14" s="643">
        <v>0.1</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2275</v>
      </c>
      <c r="BH14" s="641"/>
      <c r="BI14" s="641"/>
      <c r="BJ14" s="641"/>
      <c r="BK14" s="641"/>
      <c r="BL14" s="641"/>
      <c r="BM14" s="641"/>
      <c r="BN14" s="642"/>
      <c r="BO14" s="677">
        <v>4.8</v>
      </c>
      <c r="BP14" s="677"/>
      <c r="BQ14" s="677"/>
      <c r="BR14" s="677"/>
      <c r="BS14" s="646" t="s">
        <v>240</v>
      </c>
      <c r="BT14" s="641"/>
      <c r="BU14" s="641"/>
      <c r="BV14" s="641"/>
      <c r="BW14" s="641"/>
      <c r="BX14" s="641"/>
      <c r="BY14" s="641"/>
      <c r="BZ14" s="641"/>
      <c r="CA14" s="641"/>
      <c r="CB14" s="686"/>
      <c r="CD14" s="687" t="s">
        <v>254</v>
      </c>
      <c r="CE14" s="684"/>
      <c r="CF14" s="684"/>
      <c r="CG14" s="684"/>
      <c r="CH14" s="684"/>
      <c r="CI14" s="684"/>
      <c r="CJ14" s="684"/>
      <c r="CK14" s="684"/>
      <c r="CL14" s="684"/>
      <c r="CM14" s="684"/>
      <c r="CN14" s="684"/>
      <c r="CO14" s="684"/>
      <c r="CP14" s="684"/>
      <c r="CQ14" s="685"/>
      <c r="CR14" s="640">
        <v>92802</v>
      </c>
      <c r="CS14" s="641"/>
      <c r="CT14" s="641"/>
      <c r="CU14" s="641"/>
      <c r="CV14" s="641"/>
      <c r="CW14" s="641"/>
      <c r="CX14" s="641"/>
      <c r="CY14" s="642"/>
      <c r="CZ14" s="677">
        <v>6.2</v>
      </c>
      <c r="DA14" s="677"/>
      <c r="DB14" s="677"/>
      <c r="DC14" s="677"/>
      <c r="DD14" s="646" t="s">
        <v>223</v>
      </c>
      <c r="DE14" s="641"/>
      <c r="DF14" s="641"/>
      <c r="DG14" s="641"/>
      <c r="DH14" s="641"/>
      <c r="DI14" s="641"/>
      <c r="DJ14" s="641"/>
      <c r="DK14" s="641"/>
      <c r="DL14" s="641"/>
      <c r="DM14" s="641"/>
      <c r="DN14" s="641"/>
      <c r="DO14" s="641"/>
      <c r="DP14" s="642"/>
      <c r="DQ14" s="646">
        <v>68902</v>
      </c>
      <c r="DR14" s="641"/>
      <c r="DS14" s="641"/>
      <c r="DT14" s="641"/>
      <c r="DU14" s="641"/>
      <c r="DV14" s="641"/>
      <c r="DW14" s="641"/>
      <c r="DX14" s="641"/>
      <c r="DY14" s="641"/>
      <c r="DZ14" s="641"/>
      <c r="EA14" s="641"/>
      <c r="EB14" s="641"/>
      <c r="EC14" s="686"/>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223</v>
      </c>
      <c r="S15" s="641"/>
      <c r="T15" s="641"/>
      <c r="U15" s="641"/>
      <c r="V15" s="641"/>
      <c r="W15" s="641"/>
      <c r="X15" s="641"/>
      <c r="Y15" s="642"/>
      <c r="Z15" s="677" t="s">
        <v>240</v>
      </c>
      <c r="AA15" s="677"/>
      <c r="AB15" s="677"/>
      <c r="AC15" s="677"/>
      <c r="AD15" s="678" t="s">
        <v>223</v>
      </c>
      <c r="AE15" s="678"/>
      <c r="AF15" s="678"/>
      <c r="AG15" s="678"/>
      <c r="AH15" s="678"/>
      <c r="AI15" s="678"/>
      <c r="AJ15" s="678"/>
      <c r="AK15" s="678"/>
      <c r="AL15" s="643" t="s">
        <v>223</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1449</v>
      </c>
      <c r="BH15" s="641"/>
      <c r="BI15" s="641"/>
      <c r="BJ15" s="641"/>
      <c r="BK15" s="641"/>
      <c r="BL15" s="641"/>
      <c r="BM15" s="641"/>
      <c r="BN15" s="642"/>
      <c r="BO15" s="677">
        <v>3.1</v>
      </c>
      <c r="BP15" s="677"/>
      <c r="BQ15" s="677"/>
      <c r="BR15" s="677"/>
      <c r="BS15" s="646" t="s">
        <v>223</v>
      </c>
      <c r="BT15" s="641"/>
      <c r="BU15" s="641"/>
      <c r="BV15" s="641"/>
      <c r="BW15" s="641"/>
      <c r="BX15" s="641"/>
      <c r="BY15" s="641"/>
      <c r="BZ15" s="641"/>
      <c r="CA15" s="641"/>
      <c r="CB15" s="686"/>
      <c r="CD15" s="687" t="s">
        <v>257</v>
      </c>
      <c r="CE15" s="684"/>
      <c r="CF15" s="684"/>
      <c r="CG15" s="684"/>
      <c r="CH15" s="684"/>
      <c r="CI15" s="684"/>
      <c r="CJ15" s="684"/>
      <c r="CK15" s="684"/>
      <c r="CL15" s="684"/>
      <c r="CM15" s="684"/>
      <c r="CN15" s="684"/>
      <c r="CO15" s="684"/>
      <c r="CP15" s="684"/>
      <c r="CQ15" s="685"/>
      <c r="CR15" s="640">
        <v>101952</v>
      </c>
      <c r="CS15" s="641"/>
      <c r="CT15" s="641"/>
      <c r="CU15" s="641"/>
      <c r="CV15" s="641"/>
      <c r="CW15" s="641"/>
      <c r="CX15" s="641"/>
      <c r="CY15" s="642"/>
      <c r="CZ15" s="677">
        <v>6.8</v>
      </c>
      <c r="DA15" s="677"/>
      <c r="DB15" s="677"/>
      <c r="DC15" s="677"/>
      <c r="DD15" s="646">
        <v>1344</v>
      </c>
      <c r="DE15" s="641"/>
      <c r="DF15" s="641"/>
      <c r="DG15" s="641"/>
      <c r="DH15" s="641"/>
      <c r="DI15" s="641"/>
      <c r="DJ15" s="641"/>
      <c r="DK15" s="641"/>
      <c r="DL15" s="641"/>
      <c r="DM15" s="641"/>
      <c r="DN15" s="641"/>
      <c r="DO15" s="641"/>
      <c r="DP15" s="642"/>
      <c r="DQ15" s="646">
        <v>94244</v>
      </c>
      <c r="DR15" s="641"/>
      <c r="DS15" s="641"/>
      <c r="DT15" s="641"/>
      <c r="DU15" s="641"/>
      <c r="DV15" s="641"/>
      <c r="DW15" s="641"/>
      <c r="DX15" s="641"/>
      <c r="DY15" s="641"/>
      <c r="DZ15" s="641"/>
      <c r="EA15" s="641"/>
      <c r="EB15" s="641"/>
      <c r="EC15" s="686"/>
    </row>
    <row r="16" spans="2:143" ht="11.25" customHeight="1" x14ac:dyDescent="0.15">
      <c r="B16" s="637" t="s">
        <v>258</v>
      </c>
      <c r="C16" s="638"/>
      <c r="D16" s="638"/>
      <c r="E16" s="638"/>
      <c r="F16" s="638"/>
      <c r="G16" s="638"/>
      <c r="H16" s="638"/>
      <c r="I16" s="638"/>
      <c r="J16" s="638"/>
      <c r="K16" s="638"/>
      <c r="L16" s="638"/>
      <c r="M16" s="638"/>
      <c r="N16" s="638"/>
      <c r="O16" s="638"/>
      <c r="P16" s="638"/>
      <c r="Q16" s="639"/>
      <c r="R16" s="640">
        <v>171</v>
      </c>
      <c r="S16" s="641"/>
      <c r="T16" s="641"/>
      <c r="U16" s="641"/>
      <c r="V16" s="641"/>
      <c r="W16" s="641"/>
      <c r="X16" s="641"/>
      <c r="Y16" s="642"/>
      <c r="Z16" s="677">
        <v>0</v>
      </c>
      <c r="AA16" s="677"/>
      <c r="AB16" s="677"/>
      <c r="AC16" s="677"/>
      <c r="AD16" s="678">
        <v>171</v>
      </c>
      <c r="AE16" s="678"/>
      <c r="AF16" s="678"/>
      <c r="AG16" s="678"/>
      <c r="AH16" s="678"/>
      <c r="AI16" s="678"/>
      <c r="AJ16" s="678"/>
      <c r="AK16" s="678"/>
      <c r="AL16" s="643">
        <v>0</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223</v>
      </c>
      <c r="BH16" s="641"/>
      <c r="BI16" s="641"/>
      <c r="BJ16" s="641"/>
      <c r="BK16" s="641"/>
      <c r="BL16" s="641"/>
      <c r="BM16" s="641"/>
      <c r="BN16" s="642"/>
      <c r="BO16" s="677" t="s">
        <v>223</v>
      </c>
      <c r="BP16" s="677"/>
      <c r="BQ16" s="677"/>
      <c r="BR16" s="677"/>
      <c r="BS16" s="646" t="s">
        <v>223</v>
      </c>
      <c r="BT16" s="641"/>
      <c r="BU16" s="641"/>
      <c r="BV16" s="641"/>
      <c r="BW16" s="641"/>
      <c r="BX16" s="641"/>
      <c r="BY16" s="641"/>
      <c r="BZ16" s="641"/>
      <c r="CA16" s="641"/>
      <c r="CB16" s="686"/>
      <c r="CD16" s="687" t="s">
        <v>260</v>
      </c>
      <c r="CE16" s="684"/>
      <c r="CF16" s="684"/>
      <c r="CG16" s="684"/>
      <c r="CH16" s="684"/>
      <c r="CI16" s="684"/>
      <c r="CJ16" s="684"/>
      <c r="CK16" s="684"/>
      <c r="CL16" s="684"/>
      <c r="CM16" s="684"/>
      <c r="CN16" s="684"/>
      <c r="CO16" s="684"/>
      <c r="CP16" s="684"/>
      <c r="CQ16" s="685"/>
      <c r="CR16" s="640">
        <v>16819</v>
      </c>
      <c r="CS16" s="641"/>
      <c r="CT16" s="641"/>
      <c r="CU16" s="641"/>
      <c r="CV16" s="641"/>
      <c r="CW16" s="641"/>
      <c r="CX16" s="641"/>
      <c r="CY16" s="642"/>
      <c r="CZ16" s="677">
        <v>1.1000000000000001</v>
      </c>
      <c r="DA16" s="677"/>
      <c r="DB16" s="677"/>
      <c r="DC16" s="677"/>
      <c r="DD16" s="646" t="s">
        <v>223</v>
      </c>
      <c r="DE16" s="641"/>
      <c r="DF16" s="641"/>
      <c r="DG16" s="641"/>
      <c r="DH16" s="641"/>
      <c r="DI16" s="641"/>
      <c r="DJ16" s="641"/>
      <c r="DK16" s="641"/>
      <c r="DL16" s="641"/>
      <c r="DM16" s="641"/>
      <c r="DN16" s="641"/>
      <c r="DO16" s="641"/>
      <c r="DP16" s="642"/>
      <c r="DQ16" s="646">
        <v>16819</v>
      </c>
      <c r="DR16" s="641"/>
      <c r="DS16" s="641"/>
      <c r="DT16" s="641"/>
      <c r="DU16" s="641"/>
      <c r="DV16" s="641"/>
      <c r="DW16" s="641"/>
      <c r="DX16" s="641"/>
      <c r="DY16" s="641"/>
      <c r="DZ16" s="641"/>
      <c r="EA16" s="641"/>
      <c r="EB16" s="641"/>
      <c r="EC16" s="686"/>
    </row>
    <row r="17" spans="2:133" ht="11.25" customHeight="1" x14ac:dyDescent="0.15">
      <c r="B17" s="637" t="s">
        <v>261</v>
      </c>
      <c r="C17" s="638"/>
      <c r="D17" s="638"/>
      <c r="E17" s="638"/>
      <c r="F17" s="638"/>
      <c r="G17" s="638"/>
      <c r="H17" s="638"/>
      <c r="I17" s="638"/>
      <c r="J17" s="638"/>
      <c r="K17" s="638"/>
      <c r="L17" s="638"/>
      <c r="M17" s="638"/>
      <c r="N17" s="638"/>
      <c r="O17" s="638"/>
      <c r="P17" s="638"/>
      <c r="Q17" s="639"/>
      <c r="R17" s="640">
        <v>344</v>
      </c>
      <c r="S17" s="641"/>
      <c r="T17" s="641"/>
      <c r="U17" s="641"/>
      <c r="V17" s="641"/>
      <c r="W17" s="641"/>
      <c r="X17" s="641"/>
      <c r="Y17" s="642"/>
      <c r="Z17" s="677">
        <v>0</v>
      </c>
      <c r="AA17" s="677"/>
      <c r="AB17" s="677"/>
      <c r="AC17" s="677"/>
      <c r="AD17" s="678">
        <v>344</v>
      </c>
      <c r="AE17" s="678"/>
      <c r="AF17" s="678"/>
      <c r="AG17" s="678"/>
      <c r="AH17" s="678"/>
      <c r="AI17" s="678"/>
      <c r="AJ17" s="678"/>
      <c r="AK17" s="678"/>
      <c r="AL17" s="643">
        <v>0</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223</v>
      </c>
      <c r="BH17" s="641"/>
      <c r="BI17" s="641"/>
      <c r="BJ17" s="641"/>
      <c r="BK17" s="641"/>
      <c r="BL17" s="641"/>
      <c r="BM17" s="641"/>
      <c r="BN17" s="642"/>
      <c r="BO17" s="677" t="s">
        <v>223</v>
      </c>
      <c r="BP17" s="677"/>
      <c r="BQ17" s="677"/>
      <c r="BR17" s="677"/>
      <c r="BS17" s="646" t="s">
        <v>240</v>
      </c>
      <c r="BT17" s="641"/>
      <c r="BU17" s="641"/>
      <c r="BV17" s="641"/>
      <c r="BW17" s="641"/>
      <c r="BX17" s="641"/>
      <c r="BY17" s="641"/>
      <c r="BZ17" s="641"/>
      <c r="CA17" s="641"/>
      <c r="CB17" s="686"/>
      <c r="CD17" s="687" t="s">
        <v>263</v>
      </c>
      <c r="CE17" s="684"/>
      <c r="CF17" s="684"/>
      <c r="CG17" s="684"/>
      <c r="CH17" s="684"/>
      <c r="CI17" s="684"/>
      <c r="CJ17" s="684"/>
      <c r="CK17" s="684"/>
      <c r="CL17" s="684"/>
      <c r="CM17" s="684"/>
      <c r="CN17" s="684"/>
      <c r="CO17" s="684"/>
      <c r="CP17" s="684"/>
      <c r="CQ17" s="685"/>
      <c r="CR17" s="640">
        <v>140676</v>
      </c>
      <c r="CS17" s="641"/>
      <c r="CT17" s="641"/>
      <c r="CU17" s="641"/>
      <c r="CV17" s="641"/>
      <c r="CW17" s="641"/>
      <c r="CX17" s="641"/>
      <c r="CY17" s="642"/>
      <c r="CZ17" s="677">
        <v>9.4</v>
      </c>
      <c r="DA17" s="677"/>
      <c r="DB17" s="677"/>
      <c r="DC17" s="677"/>
      <c r="DD17" s="646" t="s">
        <v>223</v>
      </c>
      <c r="DE17" s="641"/>
      <c r="DF17" s="641"/>
      <c r="DG17" s="641"/>
      <c r="DH17" s="641"/>
      <c r="DI17" s="641"/>
      <c r="DJ17" s="641"/>
      <c r="DK17" s="641"/>
      <c r="DL17" s="641"/>
      <c r="DM17" s="641"/>
      <c r="DN17" s="641"/>
      <c r="DO17" s="641"/>
      <c r="DP17" s="642"/>
      <c r="DQ17" s="646">
        <v>140676</v>
      </c>
      <c r="DR17" s="641"/>
      <c r="DS17" s="641"/>
      <c r="DT17" s="641"/>
      <c r="DU17" s="641"/>
      <c r="DV17" s="641"/>
      <c r="DW17" s="641"/>
      <c r="DX17" s="641"/>
      <c r="DY17" s="641"/>
      <c r="DZ17" s="641"/>
      <c r="EA17" s="641"/>
      <c r="EB17" s="641"/>
      <c r="EC17" s="686"/>
    </row>
    <row r="18" spans="2:133" ht="11.25" customHeight="1" x14ac:dyDescent="0.15">
      <c r="B18" s="637" t="s">
        <v>264</v>
      </c>
      <c r="C18" s="638"/>
      <c r="D18" s="638"/>
      <c r="E18" s="638"/>
      <c r="F18" s="638"/>
      <c r="G18" s="638"/>
      <c r="H18" s="638"/>
      <c r="I18" s="638"/>
      <c r="J18" s="638"/>
      <c r="K18" s="638"/>
      <c r="L18" s="638"/>
      <c r="M18" s="638"/>
      <c r="N18" s="638"/>
      <c r="O18" s="638"/>
      <c r="P18" s="638"/>
      <c r="Q18" s="639"/>
      <c r="R18" s="640" t="s">
        <v>223</v>
      </c>
      <c r="S18" s="641"/>
      <c r="T18" s="641"/>
      <c r="U18" s="641"/>
      <c r="V18" s="641"/>
      <c r="W18" s="641"/>
      <c r="X18" s="641"/>
      <c r="Y18" s="642"/>
      <c r="Z18" s="677" t="s">
        <v>240</v>
      </c>
      <c r="AA18" s="677"/>
      <c r="AB18" s="677"/>
      <c r="AC18" s="677"/>
      <c r="AD18" s="678" t="s">
        <v>223</v>
      </c>
      <c r="AE18" s="678"/>
      <c r="AF18" s="678"/>
      <c r="AG18" s="678"/>
      <c r="AH18" s="678"/>
      <c r="AI18" s="678"/>
      <c r="AJ18" s="678"/>
      <c r="AK18" s="678"/>
      <c r="AL18" s="643" t="s">
        <v>223</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223</v>
      </c>
      <c r="BH18" s="641"/>
      <c r="BI18" s="641"/>
      <c r="BJ18" s="641"/>
      <c r="BK18" s="641"/>
      <c r="BL18" s="641"/>
      <c r="BM18" s="641"/>
      <c r="BN18" s="642"/>
      <c r="BO18" s="677" t="s">
        <v>240</v>
      </c>
      <c r="BP18" s="677"/>
      <c r="BQ18" s="677"/>
      <c r="BR18" s="677"/>
      <c r="BS18" s="646" t="s">
        <v>223</v>
      </c>
      <c r="BT18" s="641"/>
      <c r="BU18" s="641"/>
      <c r="BV18" s="641"/>
      <c r="BW18" s="641"/>
      <c r="BX18" s="641"/>
      <c r="BY18" s="641"/>
      <c r="BZ18" s="641"/>
      <c r="CA18" s="641"/>
      <c r="CB18" s="686"/>
      <c r="CD18" s="687" t="s">
        <v>266</v>
      </c>
      <c r="CE18" s="684"/>
      <c r="CF18" s="684"/>
      <c r="CG18" s="684"/>
      <c r="CH18" s="684"/>
      <c r="CI18" s="684"/>
      <c r="CJ18" s="684"/>
      <c r="CK18" s="684"/>
      <c r="CL18" s="684"/>
      <c r="CM18" s="684"/>
      <c r="CN18" s="684"/>
      <c r="CO18" s="684"/>
      <c r="CP18" s="684"/>
      <c r="CQ18" s="685"/>
      <c r="CR18" s="640" t="s">
        <v>223</v>
      </c>
      <c r="CS18" s="641"/>
      <c r="CT18" s="641"/>
      <c r="CU18" s="641"/>
      <c r="CV18" s="641"/>
      <c r="CW18" s="641"/>
      <c r="CX18" s="641"/>
      <c r="CY18" s="642"/>
      <c r="CZ18" s="677" t="s">
        <v>223</v>
      </c>
      <c r="DA18" s="677"/>
      <c r="DB18" s="677"/>
      <c r="DC18" s="677"/>
      <c r="DD18" s="646" t="s">
        <v>223</v>
      </c>
      <c r="DE18" s="641"/>
      <c r="DF18" s="641"/>
      <c r="DG18" s="641"/>
      <c r="DH18" s="641"/>
      <c r="DI18" s="641"/>
      <c r="DJ18" s="641"/>
      <c r="DK18" s="641"/>
      <c r="DL18" s="641"/>
      <c r="DM18" s="641"/>
      <c r="DN18" s="641"/>
      <c r="DO18" s="641"/>
      <c r="DP18" s="642"/>
      <c r="DQ18" s="646" t="s">
        <v>223</v>
      </c>
      <c r="DR18" s="641"/>
      <c r="DS18" s="641"/>
      <c r="DT18" s="641"/>
      <c r="DU18" s="641"/>
      <c r="DV18" s="641"/>
      <c r="DW18" s="641"/>
      <c r="DX18" s="641"/>
      <c r="DY18" s="641"/>
      <c r="DZ18" s="641"/>
      <c r="EA18" s="641"/>
      <c r="EB18" s="641"/>
      <c r="EC18" s="686"/>
    </row>
    <row r="19" spans="2:133" ht="11.25" customHeight="1" x14ac:dyDescent="0.15">
      <c r="B19" s="637" t="s">
        <v>267</v>
      </c>
      <c r="C19" s="638"/>
      <c r="D19" s="638"/>
      <c r="E19" s="638"/>
      <c r="F19" s="638"/>
      <c r="G19" s="638"/>
      <c r="H19" s="638"/>
      <c r="I19" s="638"/>
      <c r="J19" s="638"/>
      <c r="K19" s="638"/>
      <c r="L19" s="638"/>
      <c r="M19" s="638"/>
      <c r="N19" s="638"/>
      <c r="O19" s="638"/>
      <c r="P19" s="638"/>
      <c r="Q19" s="639"/>
      <c r="R19" s="640">
        <v>101</v>
      </c>
      <c r="S19" s="641"/>
      <c r="T19" s="641"/>
      <c r="U19" s="641"/>
      <c r="V19" s="641"/>
      <c r="W19" s="641"/>
      <c r="X19" s="641"/>
      <c r="Y19" s="642"/>
      <c r="Z19" s="677">
        <v>0</v>
      </c>
      <c r="AA19" s="677"/>
      <c r="AB19" s="677"/>
      <c r="AC19" s="677"/>
      <c r="AD19" s="678">
        <v>101</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7356</v>
      </c>
      <c r="BH19" s="641"/>
      <c r="BI19" s="641"/>
      <c r="BJ19" s="641"/>
      <c r="BK19" s="641"/>
      <c r="BL19" s="641"/>
      <c r="BM19" s="641"/>
      <c r="BN19" s="642"/>
      <c r="BO19" s="677">
        <v>15.6</v>
      </c>
      <c r="BP19" s="677"/>
      <c r="BQ19" s="677"/>
      <c r="BR19" s="677"/>
      <c r="BS19" s="646" t="s">
        <v>240</v>
      </c>
      <c r="BT19" s="641"/>
      <c r="BU19" s="641"/>
      <c r="BV19" s="641"/>
      <c r="BW19" s="641"/>
      <c r="BX19" s="641"/>
      <c r="BY19" s="641"/>
      <c r="BZ19" s="641"/>
      <c r="CA19" s="641"/>
      <c r="CB19" s="686"/>
      <c r="CD19" s="687" t="s">
        <v>269</v>
      </c>
      <c r="CE19" s="684"/>
      <c r="CF19" s="684"/>
      <c r="CG19" s="684"/>
      <c r="CH19" s="684"/>
      <c r="CI19" s="684"/>
      <c r="CJ19" s="684"/>
      <c r="CK19" s="684"/>
      <c r="CL19" s="684"/>
      <c r="CM19" s="684"/>
      <c r="CN19" s="684"/>
      <c r="CO19" s="684"/>
      <c r="CP19" s="684"/>
      <c r="CQ19" s="685"/>
      <c r="CR19" s="640" t="s">
        <v>223</v>
      </c>
      <c r="CS19" s="641"/>
      <c r="CT19" s="641"/>
      <c r="CU19" s="641"/>
      <c r="CV19" s="641"/>
      <c r="CW19" s="641"/>
      <c r="CX19" s="641"/>
      <c r="CY19" s="642"/>
      <c r="CZ19" s="677" t="s">
        <v>240</v>
      </c>
      <c r="DA19" s="677"/>
      <c r="DB19" s="677"/>
      <c r="DC19" s="677"/>
      <c r="DD19" s="646" t="s">
        <v>223</v>
      </c>
      <c r="DE19" s="641"/>
      <c r="DF19" s="641"/>
      <c r="DG19" s="641"/>
      <c r="DH19" s="641"/>
      <c r="DI19" s="641"/>
      <c r="DJ19" s="641"/>
      <c r="DK19" s="641"/>
      <c r="DL19" s="641"/>
      <c r="DM19" s="641"/>
      <c r="DN19" s="641"/>
      <c r="DO19" s="641"/>
      <c r="DP19" s="642"/>
      <c r="DQ19" s="646" t="s">
        <v>223</v>
      </c>
      <c r="DR19" s="641"/>
      <c r="DS19" s="641"/>
      <c r="DT19" s="641"/>
      <c r="DU19" s="641"/>
      <c r="DV19" s="641"/>
      <c r="DW19" s="641"/>
      <c r="DX19" s="641"/>
      <c r="DY19" s="641"/>
      <c r="DZ19" s="641"/>
      <c r="EA19" s="641"/>
      <c r="EB19" s="641"/>
      <c r="EC19" s="686"/>
    </row>
    <row r="20" spans="2:133" ht="11.25" customHeight="1" x14ac:dyDescent="0.15">
      <c r="B20" s="637" t="s">
        <v>270</v>
      </c>
      <c r="C20" s="638"/>
      <c r="D20" s="638"/>
      <c r="E20" s="638"/>
      <c r="F20" s="638"/>
      <c r="G20" s="638"/>
      <c r="H20" s="638"/>
      <c r="I20" s="638"/>
      <c r="J20" s="638"/>
      <c r="K20" s="638"/>
      <c r="L20" s="638"/>
      <c r="M20" s="638"/>
      <c r="N20" s="638"/>
      <c r="O20" s="638"/>
      <c r="P20" s="638"/>
      <c r="Q20" s="639"/>
      <c r="R20" s="640">
        <v>12</v>
      </c>
      <c r="S20" s="641"/>
      <c r="T20" s="641"/>
      <c r="U20" s="641"/>
      <c r="V20" s="641"/>
      <c r="W20" s="641"/>
      <c r="X20" s="641"/>
      <c r="Y20" s="642"/>
      <c r="Z20" s="677">
        <v>0</v>
      </c>
      <c r="AA20" s="677"/>
      <c r="AB20" s="677"/>
      <c r="AC20" s="677"/>
      <c r="AD20" s="678">
        <v>12</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7356</v>
      </c>
      <c r="BH20" s="641"/>
      <c r="BI20" s="641"/>
      <c r="BJ20" s="641"/>
      <c r="BK20" s="641"/>
      <c r="BL20" s="641"/>
      <c r="BM20" s="641"/>
      <c r="BN20" s="642"/>
      <c r="BO20" s="677">
        <v>15.6</v>
      </c>
      <c r="BP20" s="677"/>
      <c r="BQ20" s="677"/>
      <c r="BR20" s="677"/>
      <c r="BS20" s="646" t="s">
        <v>223</v>
      </c>
      <c r="BT20" s="641"/>
      <c r="BU20" s="641"/>
      <c r="BV20" s="641"/>
      <c r="BW20" s="641"/>
      <c r="BX20" s="641"/>
      <c r="BY20" s="641"/>
      <c r="BZ20" s="641"/>
      <c r="CA20" s="641"/>
      <c r="CB20" s="686"/>
      <c r="CD20" s="687" t="s">
        <v>272</v>
      </c>
      <c r="CE20" s="684"/>
      <c r="CF20" s="684"/>
      <c r="CG20" s="684"/>
      <c r="CH20" s="684"/>
      <c r="CI20" s="684"/>
      <c r="CJ20" s="684"/>
      <c r="CK20" s="684"/>
      <c r="CL20" s="684"/>
      <c r="CM20" s="684"/>
      <c r="CN20" s="684"/>
      <c r="CO20" s="684"/>
      <c r="CP20" s="684"/>
      <c r="CQ20" s="685"/>
      <c r="CR20" s="640">
        <v>1499119</v>
      </c>
      <c r="CS20" s="641"/>
      <c r="CT20" s="641"/>
      <c r="CU20" s="641"/>
      <c r="CV20" s="641"/>
      <c r="CW20" s="641"/>
      <c r="CX20" s="641"/>
      <c r="CY20" s="642"/>
      <c r="CZ20" s="677">
        <v>100</v>
      </c>
      <c r="DA20" s="677"/>
      <c r="DB20" s="677"/>
      <c r="DC20" s="677"/>
      <c r="DD20" s="646">
        <v>149134</v>
      </c>
      <c r="DE20" s="641"/>
      <c r="DF20" s="641"/>
      <c r="DG20" s="641"/>
      <c r="DH20" s="641"/>
      <c r="DI20" s="641"/>
      <c r="DJ20" s="641"/>
      <c r="DK20" s="641"/>
      <c r="DL20" s="641"/>
      <c r="DM20" s="641"/>
      <c r="DN20" s="641"/>
      <c r="DO20" s="641"/>
      <c r="DP20" s="642"/>
      <c r="DQ20" s="646">
        <v>1055263</v>
      </c>
      <c r="DR20" s="641"/>
      <c r="DS20" s="641"/>
      <c r="DT20" s="641"/>
      <c r="DU20" s="641"/>
      <c r="DV20" s="641"/>
      <c r="DW20" s="641"/>
      <c r="DX20" s="641"/>
      <c r="DY20" s="641"/>
      <c r="DZ20" s="641"/>
      <c r="EA20" s="641"/>
      <c r="EB20" s="641"/>
      <c r="EC20" s="686"/>
    </row>
    <row r="21" spans="2:133" ht="11.25" customHeight="1" x14ac:dyDescent="0.15">
      <c r="B21" s="637" t="s">
        <v>273</v>
      </c>
      <c r="C21" s="638"/>
      <c r="D21" s="638"/>
      <c r="E21" s="638"/>
      <c r="F21" s="638"/>
      <c r="G21" s="638"/>
      <c r="H21" s="638"/>
      <c r="I21" s="638"/>
      <c r="J21" s="638"/>
      <c r="K21" s="638"/>
      <c r="L21" s="638"/>
      <c r="M21" s="638"/>
      <c r="N21" s="638"/>
      <c r="O21" s="638"/>
      <c r="P21" s="638"/>
      <c r="Q21" s="639"/>
      <c r="R21" s="640">
        <v>231</v>
      </c>
      <c r="S21" s="641"/>
      <c r="T21" s="641"/>
      <c r="U21" s="641"/>
      <c r="V21" s="641"/>
      <c r="W21" s="641"/>
      <c r="X21" s="641"/>
      <c r="Y21" s="642"/>
      <c r="Z21" s="677">
        <v>0</v>
      </c>
      <c r="AA21" s="677"/>
      <c r="AB21" s="677"/>
      <c r="AC21" s="677"/>
      <c r="AD21" s="678">
        <v>231</v>
      </c>
      <c r="AE21" s="678"/>
      <c r="AF21" s="678"/>
      <c r="AG21" s="678"/>
      <c r="AH21" s="678"/>
      <c r="AI21" s="678"/>
      <c r="AJ21" s="678"/>
      <c r="AK21" s="678"/>
      <c r="AL21" s="643">
        <v>0</v>
      </c>
      <c r="AM21" s="644"/>
      <c r="AN21" s="644"/>
      <c r="AO21" s="679"/>
      <c r="AP21" s="735" t="s">
        <v>274</v>
      </c>
      <c r="AQ21" s="742"/>
      <c r="AR21" s="742"/>
      <c r="AS21" s="742"/>
      <c r="AT21" s="742"/>
      <c r="AU21" s="742"/>
      <c r="AV21" s="742"/>
      <c r="AW21" s="742"/>
      <c r="AX21" s="742"/>
      <c r="AY21" s="742"/>
      <c r="AZ21" s="742"/>
      <c r="BA21" s="742"/>
      <c r="BB21" s="742"/>
      <c r="BC21" s="742"/>
      <c r="BD21" s="742"/>
      <c r="BE21" s="742"/>
      <c r="BF21" s="737"/>
      <c r="BG21" s="640">
        <v>7356</v>
      </c>
      <c r="BH21" s="641"/>
      <c r="BI21" s="641"/>
      <c r="BJ21" s="641"/>
      <c r="BK21" s="641"/>
      <c r="BL21" s="641"/>
      <c r="BM21" s="641"/>
      <c r="BN21" s="642"/>
      <c r="BO21" s="677">
        <v>15.6</v>
      </c>
      <c r="BP21" s="677"/>
      <c r="BQ21" s="677"/>
      <c r="BR21" s="677"/>
      <c r="BS21" s="646" t="s">
        <v>223</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787740</v>
      </c>
      <c r="S22" s="641"/>
      <c r="T22" s="641"/>
      <c r="U22" s="641"/>
      <c r="V22" s="641"/>
      <c r="W22" s="641"/>
      <c r="X22" s="641"/>
      <c r="Y22" s="642"/>
      <c r="Z22" s="677">
        <v>49.6</v>
      </c>
      <c r="AA22" s="677"/>
      <c r="AB22" s="677"/>
      <c r="AC22" s="677"/>
      <c r="AD22" s="678">
        <v>620652</v>
      </c>
      <c r="AE22" s="678"/>
      <c r="AF22" s="678"/>
      <c r="AG22" s="678"/>
      <c r="AH22" s="678"/>
      <c r="AI22" s="678"/>
      <c r="AJ22" s="678"/>
      <c r="AK22" s="678"/>
      <c r="AL22" s="643">
        <v>88.3</v>
      </c>
      <c r="AM22" s="644"/>
      <c r="AN22" s="644"/>
      <c r="AO22" s="679"/>
      <c r="AP22" s="735" t="s">
        <v>276</v>
      </c>
      <c r="AQ22" s="742"/>
      <c r="AR22" s="742"/>
      <c r="AS22" s="742"/>
      <c r="AT22" s="742"/>
      <c r="AU22" s="742"/>
      <c r="AV22" s="742"/>
      <c r="AW22" s="742"/>
      <c r="AX22" s="742"/>
      <c r="AY22" s="742"/>
      <c r="AZ22" s="742"/>
      <c r="BA22" s="742"/>
      <c r="BB22" s="742"/>
      <c r="BC22" s="742"/>
      <c r="BD22" s="742"/>
      <c r="BE22" s="742"/>
      <c r="BF22" s="737"/>
      <c r="BG22" s="640" t="s">
        <v>223</v>
      </c>
      <c r="BH22" s="641"/>
      <c r="BI22" s="641"/>
      <c r="BJ22" s="641"/>
      <c r="BK22" s="641"/>
      <c r="BL22" s="641"/>
      <c r="BM22" s="641"/>
      <c r="BN22" s="642"/>
      <c r="BO22" s="677" t="s">
        <v>223</v>
      </c>
      <c r="BP22" s="677"/>
      <c r="BQ22" s="677"/>
      <c r="BR22" s="677"/>
      <c r="BS22" s="646" t="s">
        <v>240</v>
      </c>
      <c r="BT22" s="641"/>
      <c r="BU22" s="641"/>
      <c r="BV22" s="641"/>
      <c r="BW22" s="641"/>
      <c r="BX22" s="641"/>
      <c r="BY22" s="641"/>
      <c r="BZ22" s="641"/>
      <c r="CA22" s="641"/>
      <c r="CB22" s="686"/>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620652</v>
      </c>
      <c r="S23" s="641"/>
      <c r="T23" s="641"/>
      <c r="U23" s="641"/>
      <c r="V23" s="641"/>
      <c r="W23" s="641"/>
      <c r="X23" s="641"/>
      <c r="Y23" s="642"/>
      <c r="Z23" s="677">
        <v>39.1</v>
      </c>
      <c r="AA23" s="677"/>
      <c r="AB23" s="677"/>
      <c r="AC23" s="677"/>
      <c r="AD23" s="678">
        <v>620652</v>
      </c>
      <c r="AE23" s="678"/>
      <c r="AF23" s="678"/>
      <c r="AG23" s="678"/>
      <c r="AH23" s="678"/>
      <c r="AI23" s="678"/>
      <c r="AJ23" s="678"/>
      <c r="AK23" s="678"/>
      <c r="AL23" s="643">
        <v>88.3</v>
      </c>
      <c r="AM23" s="644"/>
      <c r="AN23" s="644"/>
      <c r="AO23" s="679"/>
      <c r="AP23" s="735" t="s">
        <v>279</v>
      </c>
      <c r="AQ23" s="742"/>
      <c r="AR23" s="742"/>
      <c r="AS23" s="742"/>
      <c r="AT23" s="742"/>
      <c r="AU23" s="742"/>
      <c r="AV23" s="742"/>
      <c r="AW23" s="742"/>
      <c r="AX23" s="742"/>
      <c r="AY23" s="742"/>
      <c r="AZ23" s="742"/>
      <c r="BA23" s="742"/>
      <c r="BB23" s="742"/>
      <c r="BC23" s="742"/>
      <c r="BD23" s="742"/>
      <c r="BE23" s="742"/>
      <c r="BF23" s="737"/>
      <c r="BG23" s="640" t="s">
        <v>223</v>
      </c>
      <c r="BH23" s="641"/>
      <c r="BI23" s="641"/>
      <c r="BJ23" s="641"/>
      <c r="BK23" s="641"/>
      <c r="BL23" s="641"/>
      <c r="BM23" s="641"/>
      <c r="BN23" s="642"/>
      <c r="BO23" s="677" t="s">
        <v>223</v>
      </c>
      <c r="BP23" s="677"/>
      <c r="BQ23" s="677"/>
      <c r="BR23" s="677"/>
      <c r="BS23" s="646" t="s">
        <v>223</v>
      </c>
      <c r="BT23" s="641"/>
      <c r="BU23" s="641"/>
      <c r="BV23" s="641"/>
      <c r="BW23" s="641"/>
      <c r="BX23" s="641"/>
      <c r="BY23" s="641"/>
      <c r="BZ23" s="641"/>
      <c r="CA23" s="641"/>
      <c r="CB23" s="686"/>
      <c r="CD23" s="744" t="s">
        <v>217</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167088</v>
      </c>
      <c r="S24" s="641"/>
      <c r="T24" s="641"/>
      <c r="U24" s="641"/>
      <c r="V24" s="641"/>
      <c r="W24" s="641"/>
      <c r="X24" s="641"/>
      <c r="Y24" s="642"/>
      <c r="Z24" s="677">
        <v>10.5</v>
      </c>
      <c r="AA24" s="677"/>
      <c r="AB24" s="677"/>
      <c r="AC24" s="677"/>
      <c r="AD24" s="678" t="s">
        <v>240</v>
      </c>
      <c r="AE24" s="678"/>
      <c r="AF24" s="678"/>
      <c r="AG24" s="678"/>
      <c r="AH24" s="678"/>
      <c r="AI24" s="678"/>
      <c r="AJ24" s="678"/>
      <c r="AK24" s="678"/>
      <c r="AL24" s="643" t="s">
        <v>223</v>
      </c>
      <c r="AM24" s="644"/>
      <c r="AN24" s="644"/>
      <c r="AO24" s="679"/>
      <c r="AP24" s="735" t="s">
        <v>286</v>
      </c>
      <c r="AQ24" s="742"/>
      <c r="AR24" s="742"/>
      <c r="AS24" s="742"/>
      <c r="AT24" s="742"/>
      <c r="AU24" s="742"/>
      <c r="AV24" s="742"/>
      <c r="AW24" s="742"/>
      <c r="AX24" s="742"/>
      <c r="AY24" s="742"/>
      <c r="AZ24" s="742"/>
      <c r="BA24" s="742"/>
      <c r="BB24" s="742"/>
      <c r="BC24" s="742"/>
      <c r="BD24" s="742"/>
      <c r="BE24" s="742"/>
      <c r="BF24" s="737"/>
      <c r="BG24" s="640" t="s">
        <v>223</v>
      </c>
      <c r="BH24" s="641"/>
      <c r="BI24" s="641"/>
      <c r="BJ24" s="641"/>
      <c r="BK24" s="641"/>
      <c r="BL24" s="641"/>
      <c r="BM24" s="641"/>
      <c r="BN24" s="642"/>
      <c r="BO24" s="677" t="s">
        <v>223</v>
      </c>
      <c r="BP24" s="677"/>
      <c r="BQ24" s="677"/>
      <c r="BR24" s="677"/>
      <c r="BS24" s="646" t="s">
        <v>223</v>
      </c>
      <c r="BT24" s="641"/>
      <c r="BU24" s="641"/>
      <c r="BV24" s="641"/>
      <c r="BW24" s="641"/>
      <c r="BX24" s="641"/>
      <c r="BY24" s="641"/>
      <c r="BZ24" s="641"/>
      <c r="CA24" s="641"/>
      <c r="CB24" s="686"/>
      <c r="CD24" s="698" t="s">
        <v>287</v>
      </c>
      <c r="CE24" s="699"/>
      <c r="CF24" s="699"/>
      <c r="CG24" s="699"/>
      <c r="CH24" s="699"/>
      <c r="CI24" s="699"/>
      <c r="CJ24" s="699"/>
      <c r="CK24" s="699"/>
      <c r="CL24" s="699"/>
      <c r="CM24" s="699"/>
      <c r="CN24" s="699"/>
      <c r="CO24" s="699"/>
      <c r="CP24" s="699"/>
      <c r="CQ24" s="700"/>
      <c r="CR24" s="695">
        <v>398817</v>
      </c>
      <c r="CS24" s="696"/>
      <c r="CT24" s="696"/>
      <c r="CU24" s="696"/>
      <c r="CV24" s="696"/>
      <c r="CW24" s="696"/>
      <c r="CX24" s="696"/>
      <c r="CY24" s="739"/>
      <c r="CZ24" s="740">
        <v>26.6</v>
      </c>
      <c r="DA24" s="715"/>
      <c r="DB24" s="715"/>
      <c r="DC24" s="743"/>
      <c r="DD24" s="738">
        <v>368826</v>
      </c>
      <c r="DE24" s="696"/>
      <c r="DF24" s="696"/>
      <c r="DG24" s="696"/>
      <c r="DH24" s="696"/>
      <c r="DI24" s="696"/>
      <c r="DJ24" s="696"/>
      <c r="DK24" s="739"/>
      <c r="DL24" s="738">
        <v>364254</v>
      </c>
      <c r="DM24" s="696"/>
      <c r="DN24" s="696"/>
      <c r="DO24" s="696"/>
      <c r="DP24" s="696"/>
      <c r="DQ24" s="696"/>
      <c r="DR24" s="696"/>
      <c r="DS24" s="696"/>
      <c r="DT24" s="696"/>
      <c r="DU24" s="696"/>
      <c r="DV24" s="739"/>
      <c r="DW24" s="740">
        <v>50.6</v>
      </c>
      <c r="DX24" s="715"/>
      <c r="DY24" s="715"/>
      <c r="DZ24" s="715"/>
      <c r="EA24" s="715"/>
      <c r="EB24" s="715"/>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240</v>
      </c>
      <c r="S25" s="641"/>
      <c r="T25" s="641"/>
      <c r="U25" s="641"/>
      <c r="V25" s="641"/>
      <c r="W25" s="641"/>
      <c r="X25" s="641"/>
      <c r="Y25" s="642"/>
      <c r="Z25" s="677" t="s">
        <v>223</v>
      </c>
      <c r="AA25" s="677"/>
      <c r="AB25" s="677"/>
      <c r="AC25" s="677"/>
      <c r="AD25" s="678" t="s">
        <v>223</v>
      </c>
      <c r="AE25" s="678"/>
      <c r="AF25" s="678"/>
      <c r="AG25" s="678"/>
      <c r="AH25" s="678"/>
      <c r="AI25" s="678"/>
      <c r="AJ25" s="678"/>
      <c r="AK25" s="678"/>
      <c r="AL25" s="643" t="s">
        <v>223</v>
      </c>
      <c r="AM25" s="644"/>
      <c r="AN25" s="644"/>
      <c r="AO25" s="679"/>
      <c r="AP25" s="735" t="s">
        <v>289</v>
      </c>
      <c r="AQ25" s="742"/>
      <c r="AR25" s="742"/>
      <c r="AS25" s="742"/>
      <c r="AT25" s="742"/>
      <c r="AU25" s="742"/>
      <c r="AV25" s="742"/>
      <c r="AW25" s="742"/>
      <c r="AX25" s="742"/>
      <c r="AY25" s="742"/>
      <c r="AZ25" s="742"/>
      <c r="BA25" s="742"/>
      <c r="BB25" s="742"/>
      <c r="BC25" s="742"/>
      <c r="BD25" s="742"/>
      <c r="BE25" s="742"/>
      <c r="BF25" s="737"/>
      <c r="BG25" s="640" t="s">
        <v>223</v>
      </c>
      <c r="BH25" s="641"/>
      <c r="BI25" s="641"/>
      <c r="BJ25" s="641"/>
      <c r="BK25" s="641"/>
      <c r="BL25" s="641"/>
      <c r="BM25" s="641"/>
      <c r="BN25" s="642"/>
      <c r="BO25" s="677" t="s">
        <v>240</v>
      </c>
      <c r="BP25" s="677"/>
      <c r="BQ25" s="677"/>
      <c r="BR25" s="677"/>
      <c r="BS25" s="646" t="s">
        <v>223</v>
      </c>
      <c r="BT25" s="641"/>
      <c r="BU25" s="641"/>
      <c r="BV25" s="641"/>
      <c r="BW25" s="641"/>
      <c r="BX25" s="641"/>
      <c r="BY25" s="641"/>
      <c r="BZ25" s="641"/>
      <c r="CA25" s="641"/>
      <c r="CB25" s="686"/>
      <c r="CD25" s="687" t="s">
        <v>290</v>
      </c>
      <c r="CE25" s="684"/>
      <c r="CF25" s="684"/>
      <c r="CG25" s="684"/>
      <c r="CH25" s="684"/>
      <c r="CI25" s="684"/>
      <c r="CJ25" s="684"/>
      <c r="CK25" s="684"/>
      <c r="CL25" s="684"/>
      <c r="CM25" s="684"/>
      <c r="CN25" s="684"/>
      <c r="CO25" s="684"/>
      <c r="CP25" s="684"/>
      <c r="CQ25" s="685"/>
      <c r="CR25" s="640">
        <v>222702</v>
      </c>
      <c r="CS25" s="659"/>
      <c r="CT25" s="659"/>
      <c r="CU25" s="659"/>
      <c r="CV25" s="659"/>
      <c r="CW25" s="659"/>
      <c r="CX25" s="659"/>
      <c r="CY25" s="660"/>
      <c r="CZ25" s="643">
        <v>14.9</v>
      </c>
      <c r="DA25" s="661"/>
      <c r="DB25" s="661"/>
      <c r="DC25" s="662"/>
      <c r="DD25" s="646">
        <v>216185</v>
      </c>
      <c r="DE25" s="659"/>
      <c r="DF25" s="659"/>
      <c r="DG25" s="659"/>
      <c r="DH25" s="659"/>
      <c r="DI25" s="659"/>
      <c r="DJ25" s="659"/>
      <c r="DK25" s="660"/>
      <c r="DL25" s="646">
        <v>211613</v>
      </c>
      <c r="DM25" s="659"/>
      <c r="DN25" s="659"/>
      <c r="DO25" s="659"/>
      <c r="DP25" s="659"/>
      <c r="DQ25" s="659"/>
      <c r="DR25" s="659"/>
      <c r="DS25" s="659"/>
      <c r="DT25" s="659"/>
      <c r="DU25" s="659"/>
      <c r="DV25" s="660"/>
      <c r="DW25" s="643">
        <v>29.4</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852670</v>
      </c>
      <c r="S26" s="641"/>
      <c r="T26" s="641"/>
      <c r="U26" s="641"/>
      <c r="V26" s="641"/>
      <c r="W26" s="641"/>
      <c r="X26" s="641"/>
      <c r="Y26" s="642"/>
      <c r="Z26" s="677">
        <v>53.7</v>
      </c>
      <c r="AA26" s="677"/>
      <c r="AB26" s="677"/>
      <c r="AC26" s="677"/>
      <c r="AD26" s="678">
        <v>685582</v>
      </c>
      <c r="AE26" s="678"/>
      <c r="AF26" s="678"/>
      <c r="AG26" s="678"/>
      <c r="AH26" s="678"/>
      <c r="AI26" s="678"/>
      <c r="AJ26" s="678"/>
      <c r="AK26" s="678"/>
      <c r="AL26" s="643">
        <v>97.6</v>
      </c>
      <c r="AM26" s="644"/>
      <c r="AN26" s="644"/>
      <c r="AO26" s="679"/>
      <c r="AP26" s="735" t="s">
        <v>292</v>
      </c>
      <c r="AQ26" s="736"/>
      <c r="AR26" s="736"/>
      <c r="AS26" s="736"/>
      <c r="AT26" s="736"/>
      <c r="AU26" s="736"/>
      <c r="AV26" s="736"/>
      <c r="AW26" s="736"/>
      <c r="AX26" s="736"/>
      <c r="AY26" s="736"/>
      <c r="AZ26" s="736"/>
      <c r="BA26" s="736"/>
      <c r="BB26" s="736"/>
      <c r="BC26" s="736"/>
      <c r="BD26" s="736"/>
      <c r="BE26" s="736"/>
      <c r="BF26" s="737"/>
      <c r="BG26" s="640" t="s">
        <v>223</v>
      </c>
      <c r="BH26" s="641"/>
      <c r="BI26" s="641"/>
      <c r="BJ26" s="641"/>
      <c r="BK26" s="641"/>
      <c r="BL26" s="641"/>
      <c r="BM26" s="641"/>
      <c r="BN26" s="642"/>
      <c r="BO26" s="677" t="s">
        <v>240</v>
      </c>
      <c r="BP26" s="677"/>
      <c r="BQ26" s="677"/>
      <c r="BR26" s="677"/>
      <c r="BS26" s="646" t="s">
        <v>223</v>
      </c>
      <c r="BT26" s="641"/>
      <c r="BU26" s="641"/>
      <c r="BV26" s="641"/>
      <c r="BW26" s="641"/>
      <c r="BX26" s="641"/>
      <c r="BY26" s="641"/>
      <c r="BZ26" s="641"/>
      <c r="CA26" s="641"/>
      <c r="CB26" s="686"/>
      <c r="CD26" s="687" t="s">
        <v>293</v>
      </c>
      <c r="CE26" s="684"/>
      <c r="CF26" s="684"/>
      <c r="CG26" s="684"/>
      <c r="CH26" s="684"/>
      <c r="CI26" s="684"/>
      <c r="CJ26" s="684"/>
      <c r="CK26" s="684"/>
      <c r="CL26" s="684"/>
      <c r="CM26" s="684"/>
      <c r="CN26" s="684"/>
      <c r="CO26" s="684"/>
      <c r="CP26" s="684"/>
      <c r="CQ26" s="685"/>
      <c r="CR26" s="640">
        <v>127218</v>
      </c>
      <c r="CS26" s="641"/>
      <c r="CT26" s="641"/>
      <c r="CU26" s="641"/>
      <c r="CV26" s="641"/>
      <c r="CW26" s="641"/>
      <c r="CX26" s="641"/>
      <c r="CY26" s="642"/>
      <c r="CZ26" s="643">
        <v>8.5</v>
      </c>
      <c r="DA26" s="661"/>
      <c r="DB26" s="661"/>
      <c r="DC26" s="662"/>
      <c r="DD26" s="646">
        <v>123221</v>
      </c>
      <c r="DE26" s="641"/>
      <c r="DF26" s="641"/>
      <c r="DG26" s="641"/>
      <c r="DH26" s="641"/>
      <c r="DI26" s="641"/>
      <c r="DJ26" s="641"/>
      <c r="DK26" s="642"/>
      <c r="DL26" s="646" t="s">
        <v>223</v>
      </c>
      <c r="DM26" s="641"/>
      <c r="DN26" s="641"/>
      <c r="DO26" s="641"/>
      <c r="DP26" s="641"/>
      <c r="DQ26" s="641"/>
      <c r="DR26" s="641"/>
      <c r="DS26" s="641"/>
      <c r="DT26" s="641"/>
      <c r="DU26" s="641"/>
      <c r="DV26" s="642"/>
      <c r="DW26" s="643" t="s">
        <v>223</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t="s">
        <v>223</v>
      </c>
      <c r="S27" s="641"/>
      <c r="T27" s="641"/>
      <c r="U27" s="641"/>
      <c r="V27" s="641"/>
      <c r="W27" s="641"/>
      <c r="X27" s="641"/>
      <c r="Y27" s="642"/>
      <c r="Z27" s="677" t="s">
        <v>223</v>
      </c>
      <c r="AA27" s="677"/>
      <c r="AB27" s="677"/>
      <c r="AC27" s="677"/>
      <c r="AD27" s="678" t="s">
        <v>223</v>
      </c>
      <c r="AE27" s="678"/>
      <c r="AF27" s="678"/>
      <c r="AG27" s="678"/>
      <c r="AH27" s="678"/>
      <c r="AI27" s="678"/>
      <c r="AJ27" s="678"/>
      <c r="AK27" s="678"/>
      <c r="AL27" s="643" t="s">
        <v>223</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47285</v>
      </c>
      <c r="BH27" s="641"/>
      <c r="BI27" s="641"/>
      <c r="BJ27" s="641"/>
      <c r="BK27" s="641"/>
      <c r="BL27" s="641"/>
      <c r="BM27" s="641"/>
      <c r="BN27" s="642"/>
      <c r="BO27" s="677">
        <v>100</v>
      </c>
      <c r="BP27" s="677"/>
      <c r="BQ27" s="677"/>
      <c r="BR27" s="677"/>
      <c r="BS27" s="646" t="s">
        <v>223</v>
      </c>
      <c r="BT27" s="641"/>
      <c r="BU27" s="641"/>
      <c r="BV27" s="641"/>
      <c r="BW27" s="641"/>
      <c r="BX27" s="641"/>
      <c r="BY27" s="641"/>
      <c r="BZ27" s="641"/>
      <c r="CA27" s="641"/>
      <c r="CB27" s="686"/>
      <c r="CD27" s="687" t="s">
        <v>296</v>
      </c>
      <c r="CE27" s="684"/>
      <c r="CF27" s="684"/>
      <c r="CG27" s="684"/>
      <c r="CH27" s="684"/>
      <c r="CI27" s="684"/>
      <c r="CJ27" s="684"/>
      <c r="CK27" s="684"/>
      <c r="CL27" s="684"/>
      <c r="CM27" s="684"/>
      <c r="CN27" s="684"/>
      <c r="CO27" s="684"/>
      <c r="CP27" s="684"/>
      <c r="CQ27" s="685"/>
      <c r="CR27" s="640">
        <v>35439</v>
      </c>
      <c r="CS27" s="659"/>
      <c r="CT27" s="659"/>
      <c r="CU27" s="659"/>
      <c r="CV27" s="659"/>
      <c r="CW27" s="659"/>
      <c r="CX27" s="659"/>
      <c r="CY27" s="660"/>
      <c r="CZ27" s="643">
        <v>2.4</v>
      </c>
      <c r="DA27" s="661"/>
      <c r="DB27" s="661"/>
      <c r="DC27" s="662"/>
      <c r="DD27" s="646">
        <v>11965</v>
      </c>
      <c r="DE27" s="659"/>
      <c r="DF27" s="659"/>
      <c r="DG27" s="659"/>
      <c r="DH27" s="659"/>
      <c r="DI27" s="659"/>
      <c r="DJ27" s="659"/>
      <c r="DK27" s="660"/>
      <c r="DL27" s="646">
        <v>11965</v>
      </c>
      <c r="DM27" s="659"/>
      <c r="DN27" s="659"/>
      <c r="DO27" s="659"/>
      <c r="DP27" s="659"/>
      <c r="DQ27" s="659"/>
      <c r="DR27" s="659"/>
      <c r="DS27" s="659"/>
      <c r="DT27" s="659"/>
      <c r="DU27" s="659"/>
      <c r="DV27" s="660"/>
      <c r="DW27" s="643">
        <v>1.7</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1833</v>
      </c>
      <c r="S28" s="641"/>
      <c r="T28" s="641"/>
      <c r="U28" s="641"/>
      <c r="V28" s="641"/>
      <c r="W28" s="641"/>
      <c r="X28" s="641"/>
      <c r="Y28" s="642"/>
      <c r="Z28" s="677">
        <v>0.1</v>
      </c>
      <c r="AA28" s="677"/>
      <c r="AB28" s="677"/>
      <c r="AC28" s="677"/>
      <c r="AD28" s="678" t="s">
        <v>240</v>
      </c>
      <c r="AE28" s="678"/>
      <c r="AF28" s="678"/>
      <c r="AG28" s="678"/>
      <c r="AH28" s="678"/>
      <c r="AI28" s="678"/>
      <c r="AJ28" s="678"/>
      <c r="AK28" s="678"/>
      <c r="AL28" s="643" t="s">
        <v>223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298</v>
      </c>
      <c r="CE28" s="684"/>
      <c r="CF28" s="684"/>
      <c r="CG28" s="684"/>
      <c r="CH28" s="684"/>
      <c r="CI28" s="684"/>
      <c r="CJ28" s="684"/>
      <c r="CK28" s="684"/>
      <c r="CL28" s="684"/>
      <c r="CM28" s="684"/>
      <c r="CN28" s="684"/>
      <c r="CO28" s="684"/>
      <c r="CP28" s="684"/>
      <c r="CQ28" s="685"/>
      <c r="CR28" s="640">
        <v>140676</v>
      </c>
      <c r="CS28" s="641"/>
      <c r="CT28" s="641"/>
      <c r="CU28" s="641"/>
      <c r="CV28" s="641"/>
      <c r="CW28" s="641"/>
      <c r="CX28" s="641"/>
      <c r="CY28" s="642"/>
      <c r="CZ28" s="643">
        <v>9.4</v>
      </c>
      <c r="DA28" s="661"/>
      <c r="DB28" s="661"/>
      <c r="DC28" s="662"/>
      <c r="DD28" s="646">
        <v>140676</v>
      </c>
      <c r="DE28" s="641"/>
      <c r="DF28" s="641"/>
      <c r="DG28" s="641"/>
      <c r="DH28" s="641"/>
      <c r="DI28" s="641"/>
      <c r="DJ28" s="641"/>
      <c r="DK28" s="642"/>
      <c r="DL28" s="646">
        <v>140676</v>
      </c>
      <c r="DM28" s="641"/>
      <c r="DN28" s="641"/>
      <c r="DO28" s="641"/>
      <c r="DP28" s="641"/>
      <c r="DQ28" s="641"/>
      <c r="DR28" s="641"/>
      <c r="DS28" s="641"/>
      <c r="DT28" s="641"/>
      <c r="DU28" s="641"/>
      <c r="DV28" s="642"/>
      <c r="DW28" s="643">
        <v>19.5</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108549</v>
      </c>
      <c r="S29" s="641"/>
      <c r="T29" s="641"/>
      <c r="U29" s="641"/>
      <c r="V29" s="641"/>
      <c r="W29" s="641"/>
      <c r="X29" s="641"/>
      <c r="Y29" s="642"/>
      <c r="Z29" s="677">
        <v>6.8</v>
      </c>
      <c r="AA29" s="677"/>
      <c r="AB29" s="677"/>
      <c r="AC29" s="677"/>
      <c r="AD29" s="678" t="s">
        <v>223</v>
      </c>
      <c r="AE29" s="678"/>
      <c r="AF29" s="678"/>
      <c r="AG29" s="678"/>
      <c r="AH29" s="678"/>
      <c r="AI29" s="678"/>
      <c r="AJ29" s="678"/>
      <c r="AK29" s="678"/>
      <c r="AL29" s="643" t="s">
        <v>223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300</v>
      </c>
      <c r="CE29" s="730"/>
      <c r="CF29" s="687" t="s">
        <v>301</v>
      </c>
      <c r="CG29" s="684"/>
      <c r="CH29" s="684"/>
      <c r="CI29" s="684"/>
      <c r="CJ29" s="684"/>
      <c r="CK29" s="684"/>
      <c r="CL29" s="684"/>
      <c r="CM29" s="684"/>
      <c r="CN29" s="684"/>
      <c r="CO29" s="684"/>
      <c r="CP29" s="684"/>
      <c r="CQ29" s="685"/>
      <c r="CR29" s="640">
        <v>140676</v>
      </c>
      <c r="CS29" s="659"/>
      <c r="CT29" s="659"/>
      <c r="CU29" s="659"/>
      <c r="CV29" s="659"/>
      <c r="CW29" s="659"/>
      <c r="CX29" s="659"/>
      <c r="CY29" s="660"/>
      <c r="CZ29" s="643">
        <v>9.4</v>
      </c>
      <c r="DA29" s="661"/>
      <c r="DB29" s="661"/>
      <c r="DC29" s="662"/>
      <c r="DD29" s="646">
        <v>140676</v>
      </c>
      <c r="DE29" s="659"/>
      <c r="DF29" s="659"/>
      <c r="DG29" s="659"/>
      <c r="DH29" s="659"/>
      <c r="DI29" s="659"/>
      <c r="DJ29" s="659"/>
      <c r="DK29" s="660"/>
      <c r="DL29" s="646">
        <v>140676</v>
      </c>
      <c r="DM29" s="659"/>
      <c r="DN29" s="659"/>
      <c r="DO29" s="659"/>
      <c r="DP29" s="659"/>
      <c r="DQ29" s="659"/>
      <c r="DR29" s="659"/>
      <c r="DS29" s="659"/>
      <c r="DT29" s="659"/>
      <c r="DU29" s="659"/>
      <c r="DV29" s="660"/>
      <c r="DW29" s="643">
        <v>19.5</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579</v>
      </c>
      <c r="S30" s="641"/>
      <c r="T30" s="641"/>
      <c r="U30" s="641"/>
      <c r="V30" s="641"/>
      <c r="W30" s="641"/>
      <c r="X30" s="641"/>
      <c r="Y30" s="642"/>
      <c r="Z30" s="677">
        <v>0</v>
      </c>
      <c r="AA30" s="677"/>
      <c r="AB30" s="677"/>
      <c r="AC30" s="677"/>
      <c r="AD30" s="678" t="s">
        <v>223</v>
      </c>
      <c r="AE30" s="678"/>
      <c r="AF30" s="678"/>
      <c r="AG30" s="678"/>
      <c r="AH30" s="678"/>
      <c r="AI30" s="678"/>
      <c r="AJ30" s="678"/>
      <c r="AK30" s="678"/>
      <c r="AL30" s="643" t="s">
        <v>240</v>
      </c>
      <c r="AM30" s="644"/>
      <c r="AN30" s="644"/>
      <c r="AO30" s="679"/>
      <c r="AP30" s="701" t="s">
        <v>217</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87" t="s">
        <v>305</v>
      </c>
      <c r="CG30" s="684"/>
      <c r="CH30" s="684"/>
      <c r="CI30" s="684"/>
      <c r="CJ30" s="684"/>
      <c r="CK30" s="684"/>
      <c r="CL30" s="684"/>
      <c r="CM30" s="684"/>
      <c r="CN30" s="684"/>
      <c r="CO30" s="684"/>
      <c r="CP30" s="684"/>
      <c r="CQ30" s="685"/>
      <c r="CR30" s="640">
        <v>135663</v>
      </c>
      <c r="CS30" s="641"/>
      <c r="CT30" s="641"/>
      <c r="CU30" s="641"/>
      <c r="CV30" s="641"/>
      <c r="CW30" s="641"/>
      <c r="CX30" s="641"/>
      <c r="CY30" s="642"/>
      <c r="CZ30" s="643">
        <v>9</v>
      </c>
      <c r="DA30" s="661"/>
      <c r="DB30" s="661"/>
      <c r="DC30" s="662"/>
      <c r="DD30" s="646">
        <v>135663</v>
      </c>
      <c r="DE30" s="641"/>
      <c r="DF30" s="641"/>
      <c r="DG30" s="641"/>
      <c r="DH30" s="641"/>
      <c r="DI30" s="641"/>
      <c r="DJ30" s="641"/>
      <c r="DK30" s="642"/>
      <c r="DL30" s="646">
        <v>135663</v>
      </c>
      <c r="DM30" s="641"/>
      <c r="DN30" s="641"/>
      <c r="DO30" s="641"/>
      <c r="DP30" s="641"/>
      <c r="DQ30" s="641"/>
      <c r="DR30" s="641"/>
      <c r="DS30" s="641"/>
      <c r="DT30" s="641"/>
      <c r="DU30" s="641"/>
      <c r="DV30" s="642"/>
      <c r="DW30" s="643">
        <v>18.8</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112042</v>
      </c>
      <c r="S31" s="641"/>
      <c r="T31" s="641"/>
      <c r="U31" s="641"/>
      <c r="V31" s="641"/>
      <c r="W31" s="641"/>
      <c r="X31" s="641"/>
      <c r="Y31" s="642"/>
      <c r="Z31" s="677">
        <v>7.1</v>
      </c>
      <c r="AA31" s="677"/>
      <c r="AB31" s="677"/>
      <c r="AC31" s="677"/>
      <c r="AD31" s="678" t="s">
        <v>223</v>
      </c>
      <c r="AE31" s="678"/>
      <c r="AF31" s="678"/>
      <c r="AG31" s="678"/>
      <c r="AH31" s="678"/>
      <c r="AI31" s="678"/>
      <c r="AJ31" s="678"/>
      <c r="AK31" s="678"/>
      <c r="AL31" s="643" t="s">
        <v>223</v>
      </c>
      <c r="AM31" s="644"/>
      <c r="AN31" s="644"/>
      <c r="AO31" s="679"/>
      <c r="AP31" s="717" t="s">
        <v>307</v>
      </c>
      <c r="AQ31" s="718"/>
      <c r="AR31" s="718"/>
      <c r="AS31" s="718"/>
      <c r="AT31" s="723" t="s">
        <v>308</v>
      </c>
      <c r="AU31" s="231"/>
      <c r="AV31" s="231"/>
      <c r="AW31" s="231"/>
      <c r="AX31" s="710" t="s">
        <v>184</v>
      </c>
      <c r="AY31" s="711"/>
      <c r="AZ31" s="711"/>
      <c r="BA31" s="711"/>
      <c r="BB31" s="711"/>
      <c r="BC31" s="711"/>
      <c r="BD31" s="711"/>
      <c r="BE31" s="711"/>
      <c r="BF31" s="712"/>
      <c r="BG31" s="713">
        <v>98.8</v>
      </c>
      <c r="BH31" s="714"/>
      <c r="BI31" s="714"/>
      <c r="BJ31" s="714"/>
      <c r="BK31" s="714"/>
      <c r="BL31" s="714"/>
      <c r="BM31" s="715">
        <v>91.5</v>
      </c>
      <c r="BN31" s="714"/>
      <c r="BO31" s="714"/>
      <c r="BP31" s="714"/>
      <c r="BQ31" s="716"/>
      <c r="BR31" s="713">
        <v>98.3</v>
      </c>
      <c r="BS31" s="714"/>
      <c r="BT31" s="714"/>
      <c r="BU31" s="714"/>
      <c r="BV31" s="714"/>
      <c r="BW31" s="714"/>
      <c r="BX31" s="715">
        <v>92.5</v>
      </c>
      <c r="BY31" s="714"/>
      <c r="BZ31" s="714"/>
      <c r="CA31" s="714"/>
      <c r="CB31" s="716"/>
      <c r="CD31" s="731"/>
      <c r="CE31" s="732"/>
      <c r="CF31" s="687" t="s">
        <v>309</v>
      </c>
      <c r="CG31" s="684"/>
      <c r="CH31" s="684"/>
      <c r="CI31" s="684"/>
      <c r="CJ31" s="684"/>
      <c r="CK31" s="684"/>
      <c r="CL31" s="684"/>
      <c r="CM31" s="684"/>
      <c r="CN31" s="684"/>
      <c r="CO31" s="684"/>
      <c r="CP31" s="684"/>
      <c r="CQ31" s="685"/>
      <c r="CR31" s="640">
        <v>5013</v>
      </c>
      <c r="CS31" s="659"/>
      <c r="CT31" s="659"/>
      <c r="CU31" s="659"/>
      <c r="CV31" s="659"/>
      <c r="CW31" s="659"/>
      <c r="CX31" s="659"/>
      <c r="CY31" s="660"/>
      <c r="CZ31" s="643">
        <v>0.3</v>
      </c>
      <c r="DA31" s="661"/>
      <c r="DB31" s="661"/>
      <c r="DC31" s="662"/>
      <c r="DD31" s="646">
        <v>5013</v>
      </c>
      <c r="DE31" s="659"/>
      <c r="DF31" s="659"/>
      <c r="DG31" s="659"/>
      <c r="DH31" s="659"/>
      <c r="DI31" s="659"/>
      <c r="DJ31" s="659"/>
      <c r="DK31" s="660"/>
      <c r="DL31" s="646">
        <v>5013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07" t="s">
        <v>310</v>
      </c>
      <c r="C32" s="708"/>
      <c r="D32" s="708"/>
      <c r="E32" s="708"/>
      <c r="F32" s="708"/>
      <c r="G32" s="708"/>
      <c r="H32" s="708"/>
      <c r="I32" s="708"/>
      <c r="J32" s="708"/>
      <c r="K32" s="708"/>
      <c r="L32" s="708"/>
      <c r="M32" s="708"/>
      <c r="N32" s="708"/>
      <c r="O32" s="708"/>
      <c r="P32" s="708"/>
      <c r="Q32" s="709"/>
      <c r="R32" s="640" t="s">
        <v>223</v>
      </c>
      <c r="S32" s="641"/>
      <c r="T32" s="641"/>
      <c r="U32" s="641"/>
      <c r="V32" s="641"/>
      <c r="W32" s="641"/>
      <c r="X32" s="641"/>
      <c r="Y32" s="642"/>
      <c r="Z32" s="677" t="s">
        <v>223</v>
      </c>
      <c r="AA32" s="677"/>
      <c r="AB32" s="677"/>
      <c r="AC32" s="677"/>
      <c r="AD32" s="678" t="s">
        <v>223</v>
      </c>
      <c r="AE32" s="678"/>
      <c r="AF32" s="678"/>
      <c r="AG32" s="678"/>
      <c r="AH32" s="678"/>
      <c r="AI32" s="678"/>
      <c r="AJ32" s="678"/>
      <c r="AK32" s="678"/>
      <c r="AL32" s="643" t="s">
        <v>223</v>
      </c>
      <c r="AM32" s="644"/>
      <c r="AN32" s="644"/>
      <c r="AO32" s="679"/>
      <c r="AP32" s="719"/>
      <c r="AQ32" s="720"/>
      <c r="AR32" s="720"/>
      <c r="AS32" s="720"/>
      <c r="AT32" s="724"/>
      <c r="AU32" s="230" t="s">
        <v>311</v>
      </c>
      <c r="AV32" s="230"/>
      <c r="AW32" s="230"/>
      <c r="AX32" s="637" t="s">
        <v>312</v>
      </c>
      <c r="AY32" s="638"/>
      <c r="AZ32" s="638"/>
      <c r="BA32" s="638"/>
      <c r="BB32" s="638"/>
      <c r="BC32" s="638"/>
      <c r="BD32" s="638"/>
      <c r="BE32" s="638"/>
      <c r="BF32" s="639"/>
      <c r="BG32" s="705">
        <v>99.4</v>
      </c>
      <c r="BH32" s="659"/>
      <c r="BI32" s="659"/>
      <c r="BJ32" s="659"/>
      <c r="BK32" s="659"/>
      <c r="BL32" s="659"/>
      <c r="BM32" s="644">
        <v>93.1</v>
      </c>
      <c r="BN32" s="706"/>
      <c r="BO32" s="706"/>
      <c r="BP32" s="706"/>
      <c r="BQ32" s="683"/>
      <c r="BR32" s="705">
        <v>98.4</v>
      </c>
      <c r="BS32" s="659"/>
      <c r="BT32" s="659"/>
      <c r="BU32" s="659"/>
      <c r="BV32" s="659"/>
      <c r="BW32" s="659"/>
      <c r="BX32" s="644">
        <v>94.6</v>
      </c>
      <c r="BY32" s="706"/>
      <c r="BZ32" s="706"/>
      <c r="CA32" s="706"/>
      <c r="CB32" s="683"/>
      <c r="CD32" s="733"/>
      <c r="CE32" s="734"/>
      <c r="CF32" s="687" t="s">
        <v>313</v>
      </c>
      <c r="CG32" s="684"/>
      <c r="CH32" s="684"/>
      <c r="CI32" s="684"/>
      <c r="CJ32" s="684"/>
      <c r="CK32" s="684"/>
      <c r="CL32" s="684"/>
      <c r="CM32" s="684"/>
      <c r="CN32" s="684"/>
      <c r="CO32" s="684"/>
      <c r="CP32" s="684"/>
      <c r="CQ32" s="685"/>
      <c r="CR32" s="640" t="s">
        <v>223</v>
      </c>
      <c r="CS32" s="641"/>
      <c r="CT32" s="641"/>
      <c r="CU32" s="641"/>
      <c r="CV32" s="641"/>
      <c r="CW32" s="641"/>
      <c r="CX32" s="641"/>
      <c r="CY32" s="642"/>
      <c r="CZ32" s="643" t="s">
        <v>223</v>
      </c>
      <c r="DA32" s="661"/>
      <c r="DB32" s="661"/>
      <c r="DC32" s="662"/>
      <c r="DD32" s="646" t="s">
        <v>223</v>
      </c>
      <c r="DE32" s="641"/>
      <c r="DF32" s="641"/>
      <c r="DG32" s="641"/>
      <c r="DH32" s="641"/>
      <c r="DI32" s="641"/>
      <c r="DJ32" s="641"/>
      <c r="DK32" s="642"/>
      <c r="DL32" s="646" t="s">
        <v>223</v>
      </c>
      <c r="DM32" s="641"/>
      <c r="DN32" s="641"/>
      <c r="DO32" s="641"/>
      <c r="DP32" s="641"/>
      <c r="DQ32" s="641"/>
      <c r="DR32" s="641"/>
      <c r="DS32" s="641"/>
      <c r="DT32" s="641"/>
      <c r="DU32" s="641"/>
      <c r="DV32" s="642"/>
      <c r="DW32" s="643" t="s">
        <v>223</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22821</v>
      </c>
      <c r="S33" s="641"/>
      <c r="T33" s="641"/>
      <c r="U33" s="641"/>
      <c r="V33" s="641"/>
      <c r="W33" s="641"/>
      <c r="X33" s="641"/>
      <c r="Y33" s="642"/>
      <c r="Z33" s="677">
        <v>1.4</v>
      </c>
      <c r="AA33" s="677"/>
      <c r="AB33" s="677"/>
      <c r="AC33" s="677"/>
      <c r="AD33" s="678" t="s">
        <v>223</v>
      </c>
      <c r="AE33" s="678"/>
      <c r="AF33" s="678"/>
      <c r="AG33" s="678"/>
      <c r="AH33" s="678"/>
      <c r="AI33" s="678"/>
      <c r="AJ33" s="678"/>
      <c r="AK33" s="678"/>
      <c r="AL33" s="643" t="s">
        <v>223</v>
      </c>
      <c r="AM33" s="644"/>
      <c r="AN33" s="644"/>
      <c r="AO33" s="679"/>
      <c r="AP33" s="721"/>
      <c r="AQ33" s="722"/>
      <c r="AR33" s="722"/>
      <c r="AS33" s="722"/>
      <c r="AT33" s="725"/>
      <c r="AU33" s="232"/>
      <c r="AV33" s="232"/>
      <c r="AW33" s="232"/>
      <c r="AX33" s="621" t="s">
        <v>315</v>
      </c>
      <c r="AY33" s="622"/>
      <c r="AZ33" s="622"/>
      <c r="BA33" s="622"/>
      <c r="BB33" s="622"/>
      <c r="BC33" s="622"/>
      <c r="BD33" s="622"/>
      <c r="BE33" s="622"/>
      <c r="BF33" s="623"/>
      <c r="BG33" s="704">
        <v>96.7</v>
      </c>
      <c r="BH33" s="625"/>
      <c r="BI33" s="625"/>
      <c r="BJ33" s="625"/>
      <c r="BK33" s="625"/>
      <c r="BL33" s="625"/>
      <c r="BM33" s="671">
        <v>82.7</v>
      </c>
      <c r="BN33" s="625"/>
      <c r="BO33" s="625"/>
      <c r="BP33" s="625"/>
      <c r="BQ33" s="664"/>
      <c r="BR33" s="704">
        <v>96.4</v>
      </c>
      <c r="BS33" s="625"/>
      <c r="BT33" s="625"/>
      <c r="BU33" s="625"/>
      <c r="BV33" s="625"/>
      <c r="BW33" s="625"/>
      <c r="BX33" s="671">
        <v>83.2</v>
      </c>
      <c r="BY33" s="625"/>
      <c r="BZ33" s="625"/>
      <c r="CA33" s="625"/>
      <c r="CB33" s="664"/>
      <c r="CD33" s="687" t="s">
        <v>316</v>
      </c>
      <c r="CE33" s="684"/>
      <c r="CF33" s="684"/>
      <c r="CG33" s="684"/>
      <c r="CH33" s="684"/>
      <c r="CI33" s="684"/>
      <c r="CJ33" s="684"/>
      <c r="CK33" s="684"/>
      <c r="CL33" s="684"/>
      <c r="CM33" s="684"/>
      <c r="CN33" s="684"/>
      <c r="CO33" s="684"/>
      <c r="CP33" s="684"/>
      <c r="CQ33" s="685"/>
      <c r="CR33" s="640">
        <v>934349</v>
      </c>
      <c r="CS33" s="659"/>
      <c r="CT33" s="659"/>
      <c r="CU33" s="659"/>
      <c r="CV33" s="659"/>
      <c r="CW33" s="659"/>
      <c r="CX33" s="659"/>
      <c r="CY33" s="660"/>
      <c r="CZ33" s="643">
        <v>62.3</v>
      </c>
      <c r="DA33" s="661"/>
      <c r="DB33" s="661"/>
      <c r="DC33" s="662"/>
      <c r="DD33" s="646">
        <v>576384</v>
      </c>
      <c r="DE33" s="659"/>
      <c r="DF33" s="659"/>
      <c r="DG33" s="659"/>
      <c r="DH33" s="659"/>
      <c r="DI33" s="659"/>
      <c r="DJ33" s="659"/>
      <c r="DK33" s="660"/>
      <c r="DL33" s="646">
        <v>245998</v>
      </c>
      <c r="DM33" s="659"/>
      <c r="DN33" s="659"/>
      <c r="DO33" s="659"/>
      <c r="DP33" s="659"/>
      <c r="DQ33" s="659"/>
      <c r="DR33" s="659"/>
      <c r="DS33" s="659"/>
      <c r="DT33" s="659"/>
      <c r="DU33" s="659"/>
      <c r="DV33" s="660"/>
      <c r="DW33" s="643">
        <v>34.200000000000003</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4607</v>
      </c>
      <c r="S34" s="641"/>
      <c r="T34" s="641"/>
      <c r="U34" s="641"/>
      <c r="V34" s="641"/>
      <c r="W34" s="641"/>
      <c r="X34" s="641"/>
      <c r="Y34" s="642"/>
      <c r="Z34" s="677">
        <v>0.3</v>
      </c>
      <c r="AA34" s="677"/>
      <c r="AB34" s="677"/>
      <c r="AC34" s="677"/>
      <c r="AD34" s="678">
        <v>1167</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318</v>
      </c>
      <c r="CE34" s="684"/>
      <c r="CF34" s="684"/>
      <c r="CG34" s="684"/>
      <c r="CH34" s="684"/>
      <c r="CI34" s="684"/>
      <c r="CJ34" s="684"/>
      <c r="CK34" s="684"/>
      <c r="CL34" s="684"/>
      <c r="CM34" s="684"/>
      <c r="CN34" s="684"/>
      <c r="CO34" s="684"/>
      <c r="CP34" s="684"/>
      <c r="CQ34" s="685"/>
      <c r="CR34" s="640">
        <v>474005</v>
      </c>
      <c r="CS34" s="641"/>
      <c r="CT34" s="641"/>
      <c r="CU34" s="641"/>
      <c r="CV34" s="641"/>
      <c r="CW34" s="641"/>
      <c r="CX34" s="641"/>
      <c r="CY34" s="642"/>
      <c r="CZ34" s="643">
        <v>31.6</v>
      </c>
      <c r="DA34" s="661"/>
      <c r="DB34" s="661"/>
      <c r="DC34" s="662"/>
      <c r="DD34" s="646">
        <v>318335</v>
      </c>
      <c r="DE34" s="641"/>
      <c r="DF34" s="641"/>
      <c r="DG34" s="641"/>
      <c r="DH34" s="641"/>
      <c r="DI34" s="641"/>
      <c r="DJ34" s="641"/>
      <c r="DK34" s="642"/>
      <c r="DL34" s="646">
        <v>101771</v>
      </c>
      <c r="DM34" s="641"/>
      <c r="DN34" s="641"/>
      <c r="DO34" s="641"/>
      <c r="DP34" s="641"/>
      <c r="DQ34" s="641"/>
      <c r="DR34" s="641"/>
      <c r="DS34" s="641"/>
      <c r="DT34" s="641"/>
      <c r="DU34" s="641"/>
      <c r="DV34" s="642"/>
      <c r="DW34" s="643">
        <v>14.1</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5540</v>
      </c>
      <c r="S35" s="641"/>
      <c r="T35" s="641"/>
      <c r="U35" s="641"/>
      <c r="V35" s="641"/>
      <c r="W35" s="641"/>
      <c r="X35" s="641"/>
      <c r="Y35" s="642"/>
      <c r="Z35" s="677">
        <v>0.3</v>
      </c>
      <c r="AA35" s="677"/>
      <c r="AB35" s="677"/>
      <c r="AC35" s="677"/>
      <c r="AD35" s="678" t="s">
        <v>240</v>
      </c>
      <c r="AE35" s="678"/>
      <c r="AF35" s="678"/>
      <c r="AG35" s="678"/>
      <c r="AH35" s="678"/>
      <c r="AI35" s="678"/>
      <c r="AJ35" s="678"/>
      <c r="AK35" s="678"/>
      <c r="AL35" s="643" t="s">
        <v>240</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322</v>
      </c>
      <c r="CE35" s="684"/>
      <c r="CF35" s="684"/>
      <c r="CG35" s="684"/>
      <c r="CH35" s="684"/>
      <c r="CI35" s="684"/>
      <c r="CJ35" s="684"/>
      <c r="CK35" s="684"/>
      <c r="CL35" s="684"/>
      <c r="CM35" s="684"/>
      <c r="CN35" s="684"/>
      <c r="CO35" s="684"/>
      <c r="CP35" s="684"/>
      <c r="CQ35" s="685"/>
      <c r="CR35" s="640">
        <v>33591</v>
      </c>
      <c r="CS35" s="659"/>
      <c r="CT35" s="659"/>
      <c r="CU35" s="659"/>
      <c r="CV35" s="659"/>
      <c r="CW35" s="659"/>
      <c r="CX35" s="659"/>
      <c r="CY35" s="660"/>
      <c r="CZ35" s="643">
        <v>2.2000000000000002</v>
      </c>
      <c r="DA35" s="661"/>
      <c r="DB35" s="661"/>
      <c r="DC35" s="662"/>
      <c r="DD35" s="646">
        <v>28721</v>
      </c>
      <c r="DE35" s="659"/>
      <c r="DF35" s="659"/>
      <c r="DG35" s="659"/>
      <c r="DH35" s="659"/>
      <c r="DI35" s="659"/>
      <c r="DJ35" s="659"/>
      <c r="DK35" s="660"/>
      <c r="DL35" s="646" t="s">
        <v>223</v>
      </c>
      <c r="DM35" s="659"/>
      <c r="DN35" s="659"/>
      <c r="DO35" s="659"/>
      <c r="DP35" s="659"/>
      <c r="DQ35" s="659"/>
      <c r="DR35" s="659"/>
      <c r="DS35" s="659"/>
      <c r="DT35" s="659"/>
      <c r="DU35" s="659"/>
      <c r="DV35" s="660"/>
      <c r="DW35" s="643" t="s">
        <v>223</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t="s">
        <v>223</v>
      </c>
      <c r="S36" s="641"/>
      <c r="T36" s="641"/>
      <c r="U36" s="641"/>
      <c r="V36" s="641"/>
      <c r="W36" s="641"/>
      <c r="X36" s="641"/>
      <c r="Y36" s="642"/>
      <c r="Z36" s="677" t="s">
        <v>223</v>
      </c>
      <c r="AA36" s="677"/>
      <c r="AB36" s="677"/>
      <c r="AC36" s="677"/>
      <c r="AD36" s="678" t="s">
        <v>223</v>
      </c>
      <c r="AE36" s="678"/>
      <c r="AF36" s="678"/>
      <c r="AG36" s="678"/>
      <c r="AH36" s="678"/>
      <c r="AI36" s="678"/>
      <c r="AJ36" s="678"/>
      <c r="AK36" s="678"/>
      <c r="AL36" s="643" t="s">
        <v>223</v>
      </c>
      <c r="AM36" s="644"/>
      <c r="AN36" s="644"/>
      <c r="AO36" s="679"/>
      <c r="AP36" s="235"/>
      <c r="AQ36" s="692" t="s">
        <v>324</v>
      </c>
      <c r="AR36" s="693"/>
      <c r="AS36" s="693"/>
      <c r="AT36" s="693"/>
      <c r="AU36" s="693"/>
      <c r="AV36" s="693"/>
      <c r="AW36" s="693"/>
      <c r="AX36" s="693"/>
      <c r="AY36" s="694"/>
      <c r="AZ36" s="695">
        <v>204663</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2649</v>
      </c>
      <c r="BW36" s="696"/>
      <c r="BX36" s="696"/>
      <c r="BY36" s="696"/>
      <c r="BZ36" s="696"/>
      <c r="CA36" s="696"/>
      <c r="CB36" s="697"/>
      <c r="CD36" s="687" t="s">
        <v>326</v>
      </c>
      <c r="CE36" s="684"/>
      <c r="CF36" s="684"/>
      <c r="CG36" s="684"/>
      <c r="CH36" s="684"/>
      <c r="CI36" s="684"/>
      <c r="CJ36" s="684"/>
      <c r="CK36" s="684"/>
      <c r="CL36" s="684"/>
      <c r="CM36" s="684"/>
      <c r="CN36" s="684"/>
      <c r="CO36" s="684"/>
      <c r="CP36" s="684"/>
      <c r="CQ36" s="685"/>
      <c r="CR36" s="640">
        <v>209608</v>
      </c>
      <c r="CS36" s="641"/>
      <c r="CT36" s="641"/>
      <c r="CU36" s="641"/>
      <c r="CV36" s="641"/>
      <c r="CW36" s="641"/>
      <c r="CX36" s="641"/>
      <c r="CY36" s="642"/>
      <c r="CZ36" s="643">
        <v>14</v>
      </c>
      <c r="DA36" s="661"/>
      <c r="DB36" s="661"/>
      <c r="DC36" s="662"/>
      <c r="DD36" s="646">
        <v>155756</v>
      </c>
      <c r="DE36" s="641"/>
      <c r="DF36" s="641"/>
      <c r="DG36" s="641"/>
      <c r="DH36" s="641"/>
      <c r="DI36" s="641"/>
      <c r="DJ36" s="641"/>
      <c r="DK36" s="642"/>
      <c r="DL36" s="646">
        <v>112027</v>
      </c>
      <c r="DM36" s="641"/>
      <c r="DN36" s="641"/>
      <c r="DO36" s="641"/>
      <c r="DP36" s="641"/>
      <c r="DQ36" s="641"/>
      <c r="DR36" s="641"/>
      <c r="DS36" s="641"/>
      <c r="DT36" s="641"/>
      <c r="DU36" s="641"/>
      <c r="DV36" s="642"/>
      <c r="DW36" s="643">
        <v>15.6</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230856</v>
      </c>
      <c r="S37" s="641"/>
      <c r="T37" s="641"/>
      <c r="U37" s="641"/>
      <c r="V37" s="641"/>
      <c r="W37" s="641"/>
      <c r="X37" s="641"/>
      <c r="Y37" s="642"/>
      <c r="Z37" s="677">
        <v>14.5</v>
      </c>
      <c r="AA37" s="677"/>
      <c r="AB37" s="677"/>
      <c r="AC37" s="677"/>
      <c r="AD37" s="678" t="s">
        <v>223</v>
      </c>
      <c r="AE37" s="678"/>
      <c r="AF37" s="678"/>
      <c r="AG37" s="678"/>
      <c r="AH37" s="678"/>
      <c r="AI37" s="678"/>
      <c r="AJ37" s="678"/>
      <c r="AK37" s="678"/>
      <c r="AL37" s="643" t="s">
        <v>223</v>
      </c>
      <c r="AM37" s="644"/>
      <c r="AN37" s="644"/>
      <c r="AO37" s="679"/>
      <c r="AQ37" s="680" t="s">
        <v>328</v>
      </c>
      <c r="AR37" s="681"/>
      <c r="AS37" s="681"/>
      <c r="AT37" s="681"/>
      <c r="AU37" s="681"/>
      <c r="AV37" s="681"/>
      <c r="AW37" s="681"/>
      <c r="AX37" s="681"/>
      <c r="AY37" s="682"/>
      <c r="AZ37" s="640">
        <v>124600</v>
      </c>
      <c r="BA37" s="641"/>
      <c r="BB37" s="641"/>
      <c r="BC37" s="641"/>
      <c r="BD37" s="659"/>
      <c r="BE37" s="659"/>
      <c r="BF37" s="683"/>
      <c r="BG37" s="687" t="s">
        <v>329</v>
      </c>
      <c r="BH37" s="684"/>
      <c r="BI37" s="684"/>
      <c r="BJ37" s="684"/>
      <c r="BK37" s="684"/>
      <c r="BL37" s="684"/>
      <c r="BM37" s="684"/>
      <c r="BN37" s="684"/>
      <c r="BO37" s="684"/>
      <c r="BP37" s="684"/>
      <c r="BQ37" s="684"/>
      <c r="BR37" s="684"/>
      <c r="BS37" s="684"/>
      <c r="BT37" s="684"/>
      <c r="BU37" s="685"/>
      <c r="BV37" s="640">
        <v>2649</v>
      </c>
      <c r="BW37" s="641"/>
      <c r="BX37" s="641"/>
      <c r="BY37" s="641"/>
      <c r="BZ37" s="641"/>
      <c r="CA37" s="641"/>
      <c r="CB37" s="686"/>
      <c r="CD37" s="687" t="s">
        <v>330</v>
      </c>
      <c r="CE37" s="684"/>
      <c r="CF37" s="684"/>
      <c r="CG37" s="684"/>
      <c r="CH37" s="684"/>
      <c r="CI37" s="684"/>
      <c r="CJ37" s="684"/>
      <c r="CK37" s="684"/>
      <c r="CL37" s="684"/>
      <c r="CM37" s="684"/>
      <c r="CN37" s="684"/>
      <c r="CO37" s="684"/>
      <c r="CP37" s="684"/>
      <c r="CQ37" s="685"/>
      <c r="CR37" s="640">
        <v>6058</v>
      </c>
      <c r="CS37" s="659"/>
      <c r="CT37" s="659"/>
      <c r="CU37" s="659"/>
      <c r="CV37" s="659"/>
      <c r="CW37" s="659"/>
      <c r="CX37" s="659"/>
      <c r="CY37" s="660"/>
      <c r="CZ37" s="643">
        <v>0.4</v>
      </c>
      <c r="DA37" s="661"/>
      <c r="DB37" s="661"/>
      <c r="DC37" s="662"/>
      <c r="DD37" s="646">
        <v>6058</v>
      </c>
      <c r="DE37" s="659"/>
      <c r="DF37" s="659"/>
      <c r="DG37" s="659"/>
      <c r="DH37" s="659"/>
      <c r="DI37" s="659"/>
      <c r="DJ37" s="659"/>
      <c r="DK37" s="660"/>
      <c r="DL37" s="646">
        <v>6058</v>
      </c>
      <c r="DM37" s="659"/>
      <c r="DN37" s="659"/>
      <c r="DO37" s="659"/>
      <c r="DP37" s="659"/>
      <c r="DQ37" s="659"/>
      <c r="DR37" s="659"/>
      <c r="DS37" s="659"/>
      <c r="DT37" s="659"/>
      <c r="DU37" s="659"/>
      <c r="DV37" s="660"/>
      <c r="DW37" s="643">
        <v>0.8</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171761</v>
      </c>
      <c r="S38" s="641"/>
      <c r="T38" s="641"/>
      <c r="U38" s="641"/>
      <c r="V38" s="641"/>
      <c r="W38" s="641"/>
      <c r="X38" s="641"/>
      <c r="Y38" s="642"/>
      <c r="Z38" s="677">
        <v>10.8</v>
      </c>
      <c r="AA38" s="677"/>
      <c r="AB38" s="677"/>
      <c r="AC38" s="677"/>
      <c r="AD38" s="678">
        <v>15860</v>
      </c>
      <c r="AE38" s="678"/>
      <c r="AF38" s="678"/>
      <c r="AG38" s="678"/>
      <c r="AH38" s="678"/>
      <c r="AI38" s="678"/>
      <c r="AJ38" s="678"/>
      <c r="AK38" s="678"/>
      <c r="AL38" s="643">
        <v>2.2999999999999998</v>
      </c>
      <c r="AM38" s="644"/>
      <c r="AN38" s="644"/>
      <c r="AO38" s="679"/>
      <c r="AQ38" s="680" t="s">
        <v>332</v>
      </c>
      <c r="AR38" s="681"/>
      <c r="AS38" s="681"/>
      <c r="AT38" s="681"/>
      <c r="AU38" s="681"/>
      <c r="AV38" s="681"/>
      <c r="AW38" s="681"/>
      <c r="AX38" s="681"/>
      <c r="AY38" s="682"/>
      <c r="AZ38" s="640">
        <v>23325</v>
      </c>
      <c r="BA38" s="641"/>
      <c r="BB38" s="641"/>
      <c r="BC38" s="641"/>
      <c r="BD38" s="659"/>
      <c r="BE38" s="659"/>
      <c r="BF38" s="683"/>
      <c r="BG38" s="687" t="s">
        <v>333</v>
      </c>
      <c r="BH38" s="684"/>
      <c r="BI38" s="684"/>
      <c r="BJ38" s="684"/>
      <c r="BK38" s="684"/>
      <c r="BL38" s="684"/>
      <c r="BM38" s="684"/>
      <c r="BN38" s="684"/>
      <c r="BO38" s="684"/>
      <c r="BP38" s="684"/>
      <c r="BQ38" s="684"/>
      <c r="BR38" s="684"/>
      <c r="BS38" s="684"/>
      <c r="BT38" s="684"/>
      <c r="BU38" s="685"/>
      <c r="BV38" s="640">
        <v>102</v>
      </c>
      <c r="BW38" s="641"/>
      <c r="BX38" s="641"/>
      <c r="BY38" s="641"/>
      <c r="BZ38" s="641"/>
      <c r="CA38" s="641"/>
      <c r="CB38" s="686"/>
      <c r="CD38" s="687" t="s">
        <v>334</v>
      </c>
      <c r="CE38" s="684"/>
      <c r="CF38" s="684"/>
      <c r="CG38" s="684"/>
      <c r="CH38" s="684"/>
      <c r="CI38" s="684"/>
      <c r="CJ38" s="684"/>
      <c r="CK38" s="684"/>
      <c r="CL38" s="684"/>
      <c r="CM38" s="684"/>
      <c r="CN38" s="684"/>
      <c r="CO38" s="684"/>
      <c r="CP38" s="684"/>
      <c r="CQ38" s="685"/>
      <c r="CR38" s="640">
        <v>204663</v>
      </c>
      <c r="CS38" s="641"/>
      <c r="CT38" s="641"/>
      <c r="CU38" s="641"/>
      <c r="CV38" s="641"/>
      <c r="CW38" s="641"/>
      <c r="CX38" s="641"/>
      <c r="CY38" s="642"/>
      <c r="CZ38" s="643">
        <v>13.7</v>
      </c>
      <c r="DA38" s="661"/>
      <c r="DB38" s="661"/>
      <c r="DC38" s="662"/>
      <c r="DD38" s="646">
        <v>63074</v>
      </c>
      <c r="DE38" s="641"/>
      <c r="DF38" s="641"/>
      <c r="DG38" s="641"/>
      <c r="DH38" s="641"/>
      <c r="DI38" s="641"/>
      <c r="DJ38" s="641"/>
      <c r="DK38" s="642"/>
      <c r="DL38" s="646">
        <v>31900</v>
      </c>
      <c r="DM38" s="641"/>
      <c r="DN38" s="641"/>
      <c r="DO38" s="641"/>
      <c r="DP38" s="641"/>
      <c r="DQ38" s="641"/>
      <c r="DR38" s="641"/>
      <c r="DS38" s="641"/>
      <c r="DT38" s="641"/>
      <c r="DU38" s="641"/>
      <c r="DV38" s="642"/>
      <c r="DW38" s="643">
        <v>4.4000000000000004</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76788</v>
      </c>
      <c r="S39" s="641"/>
      <c r="T39" s="641"/>
      <c r="U39" s="641"/>
      <c r="V39" s="641"/>
      <c r="W39" s="641"/>
      <c r="X39" s="641"/>
      <c r="Y39" s="642"/>
      <c r="Z39" s="677">
        <v>4.8</v>
      </c>
      <c r="AA39" s="677"/>
      <c r="AB39" s="677"/>
      <c r="AC39" s="677"/>
      <c r="AD39" s="678" t="s">
        <v>223</v>
      </c>
      <c r="AE39" s="678"/>
      <c r="AF39" s="678"/>
      <c r="AG39" s="678"/>
      <c r="AH39" s="678"/>
      <c r="AI39" s="678"/>
      <c r="AJ39" s="678"/>
      <c r="AK39" s="678"/>
      <c r="AL39" s="643" t="s">
        <v>223</v>
      </c>
      <c r="AM39" s="644"/>
      <c r="AN39" s="644"/>
      <c r="AO39" s="679"/>
      <c r="AQ39" s="680" t="s">
        <v>336</v>
      </c>
      <c r="AR39" s="681"/>
      <c r="AS39" s="681"/>
      <c r="AT39" s="681"/>
      <c r="AU39" s="681"/>
      <c r="AV39" s="681"/>
      <c r="AW39" s="681"/>
      <c r="AX39" s="681"/>
      <c r="AY39" s="682"/>
      <c r="AZ39" s="640" t="s">
        <v>223</v>
      </c>
      <c r="BA39" s="641"/>
      <c r="BB39" s="641"/>
      <c r="BC39" s="641"/>
      <c r="BD39" s="659"/>
      <c r="BE39" s="659"/>
      <c r="BF39" s="683"/>
      <c r="BG39" s="687" t="s">
        <v>337</v>
      </c>
      <c r="BH39" s="684"/>
      <c r="BI39" s="684"/>
      <c r="BJ39" s="684"/>
      <c r="BK39" s="684"/>
      <c r="BL39" s="684"/>
      <c r="BM39" s="684"/>
      <c r="BN39" s="684"/>
      <c r="BO39" s="684"/>
      <c r="BP39" s="684"/>
      <c r="BQ39" s="684"/>
      <c r="BR39" s="684"/>
      <c r="BS39" s="684"/>
      <c r="BT39" s="684"/>
      <c r="BU39" s="685"/>
      <c r="BV39" s="640">
        <v>157</v>
      </c>
      <c r="BW39" s="641"/>
      <c r="BX39" s="641"/>
      <c r="BY39" s="641"/>
      <c r="BZ39" s="641"/>
      <c r="CA39" s="641"/>
      <c r="CB39" s="686"/>
      <c r="CD39" s="687" t="s">
        <v>338</v>
      </c>
      <c r="CE39" s="684"/>
      <c r="CF39" s="684"/>
      <c r="CG39" s="684"/>
      <c r="CH39" s="684"/>
      <c r="CI39" s="684"/>
      <c r="CJ39" s="684"/>
      <c r="CK39" s="684"/>
      <c r="CL39" s="684"/>
      <c r="CM39" s="684"/>
      <c r="CN39" s="684"/>
      <c r="CO39" s="684"/>
      <c r="CP39" s="684"/>
      <c r="CQ39" s="685"/>
      <c r="CR39" s="640">
        <v>12182</v>
      </c>
      <c r="CS39" s="659"/>
      <c r="CT39" s="659"/>
      <c r="CU39" s="659"/>
      <c r="CV39" s="659"/>
      <c r="CW39" s="659"/>
      <c r="CX39" s="659"/>
      <c r="CY39" s="660"/>
      <c r="CZ39" s="643">
        <v>0.8</v>
      </c>
      <c r="DA39" s="661"/>
      <c r="DB39" s="661"/>
      <c r="DC39" s="662"/>
      <c r="DD39" s="646">
        <v>10198</v>
      </c>
      <c r="DE39" s="659"/>
      <c r="DF39" s="659"/>
      <c r="DG39" s="659"/>
      <c r="DH39" s="659"/>
      <c r="DI39" s="659"/>
      <c r="DJ39" s="659"/>
      <c r="DK39" s="660"/>
      <c r="DL39" s="646" t="s">
        <v>223</v>
      </c>
      <c r="DM39" s="659"/>
      <c r="DN39" s="659"/>
      <c r="DO39" s="659"/>
      <c r="DP39" s="659"/>
      <c r="DQ39" s="659"/>
      <c r="DR39" s="659"/>
      <c r="DS39" s="659"/>
      <c r="DT39" s="659"/>
      <c r="DU39" s="659"/>
      <c r="DV39" s="660"/>
      <c r="DW39" s="643" t="s">
        <v>223</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223</v>
      </c>
      <c r="S40" s="641"/>
      <c r="T40" s="641"/>
      <c r="U40" s="641"/>
      <c r="V40" s="641"/>
      <c r="W40" s="641"/>
      <c r="X40" s="641"/>
      <c r="Y40" s="642"/>
      <c r="Z40" s="677" t="s">
        <v>223</v>
      </c>
      <c r="AA40" s="677"/>
      <c r="AB40" s="677"/>
      <c r="AC40" s="677"/>
      <c r="AD40" s="678" t="s">
        <v>240</v>
      </c>
      <c r="AE40" s="678"/>
      <c r="AF40" s="678"/>
      <c r="AG40" s="678"/>
      <c r="AH40" s="678"/>
      <c r="AI40" s="678"/>
      <c r="AJ40" s="678"/>
      <c r="AK40" s="678"/>
      <c r="AL40" s="643" t="s">
        <v>223</v>
      </c>
      <c r="AM40" s="644"/>
      <c r="AN40" s="644"/>
      <c r="AO40" s="679"/>
      <c r="AQ40" s="680" t="s">
        <v>340</v>
      </c>
      <c r="AR40" s="681"/>
      <c r="AS40" s="681"/>
      <c r="AT40" s="681"/>
      <c r="AU40" s="681"/>
      <c r="AV40" s="681"/>
      <c r="AW40" s="681"/>
      <c r="AX40" s="681"/>
      <c r="AY40" s="682"/>
      <c r="AZ40" s="640" t="s">
        <v>240</v>
      </c>
      <c r="BA40" s="641"/>
      <c r="BB40" s="641"/>
      <c r="BC40" s="641"/>
      <c r="BD40" s="659"/>
      <c r="BE40" s="659"/>
      <c r="BF40" s="683"/>
      <c r="BG40" s="688" t="s">
        <v>341</v>
      </c>
      <c r="BH40" s="689"/>
      <c r="BI40" s="689"/>
      <c r="BJ40" s="689"/>
      <c r="BK40" s="689"/>
      <c r="BL40" s="236"/>
      <c r="BM40" s="684" t="s">
        <v>342</v>
      </c>
      <c r="BN40" s="684"/>
      <c r="BO40" s="684"/>
      <c r="BP40" s="684"/>
      <c r="BQ40" s="684"/>
      <c r="BR40" s="684"/>
      <c r="BS40" s="684"/>
      <c r="BT40" s="684"/>
      <c r="BU40" s="685"/>
      <c r="BV40" s="640">
        <v>64</v>
      </c>
      <c r="BW40" s="641"/>
      <c r="BX40" s="641"/>
      <c r="BY40" s="641"/>
      <c r="BZ40" s="641"/>
      <c r="CA40" s="641"/>
      <c r="CB40" s="686"/>
      <c r="CD40" s="687" t="s">
        <v>343</v>
      </c>
      <c r="CE40" s="684"/>
      <c r="CF40" s="684"/>
      <c r="CG40" s="684"/>
      <c r="CH40" s="684"/>
      <c r="CI40" s="684"/>
      <c r="CJ40" s="684"/>
      <c r="CK40" s="684"/>
      <c r="CL40" s="684"/>
      <c r="CM40" s="684"/>
      <c r="CN40" s="684"/>
      <c r="CO40" s="684"/>
      <c r="CP40" s="684"/>
      <c r="CQ40" s="685"/>
      <c r="CR40" s="640">
        <v>300</v>
      </c>
      <c r="CS40" s="641"/>
      <c r="CT40" s="641"/>
      <c r="CU40" s="641"/>
      <c r="CV40" s="641"/>
      <c r="CW40" s="641"/>
      <c r="CX40" s="641"/>
      <c r="CY40" s="642"/>
      <c r="CZ40" s="643">
        <v>0</v>
      </c>
      <c r="DA40" s="661"/>
      <c r="DB40" s="661"/>
      <c r="DC40" s="662"/>
      <c r="DD40" s="646">
        <v>300</v>
      </c>
      <c r="DE40" s="641"/>
      <c r="DF40" s="641"/>
      <c r="DG40" s="641"/>
      <c r="DH40" s="641"/>
      <c r="DI40" s="641"/>
      <c r="DJ40" s="641"/>
      <c r="DK40" s="642"/>
      <c r="DL40" s="646">
        <v>300</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17188</v>
      </c>
      <c r="S41" s="641"/>
      <c r="T41" s="641"/>
      <c r="U41" s="641"/>
      <c r="V41" s="641"/>
      <c r="W41" s="641"/>
      <c r="X41" s="641"/>
      <c r="Y41" s="642"/>
      <c r="Z41" s="677">
        <v>1.1000000000000001</v>
      </c>
      <c r="AA41" s="677"/>
      <c r="AB41" s="677"/>
      <c r="AC41" s="677"/>
      <c r="AD41" s="678" t="s">
        <v>223</v>
      </c>
      <c r="AE41" s="678"/>
      <c r="AF41" s="678"/>
      <c r="AG41" s="678"/>
      <c r="AH41" s="678"/>
      <c r="AI41" s="678"/>
      <c r="AJ41" s="678"/>
      <c r="AK41" s="678"/>
      <c r="AL41" s="643" t="s">
        <v>240</v>
      </c>
      <c r="AM41" s="644"/>
      <c r="AN41" s="644"/>
      <c r="AO41" s="679"/>
      <c r="AQ41" s="680" t="s">
        <v>345</v>
      </c>
      <c r="AR41" s="681"/>
      <c r="AS41" s="681"/>
      <c r="AT41" s="681"/>
      <c r="AU41" s="681"/>
      <c r="AV41" s="681"/>
      <c r="AW41" s="681"/>
      <c r="AX41" s="681"/>
      <c r="AY41" s="682"/>
      <c r="AZ41" s="640">
        <v>32618</v>
      </c>
      <c r="BA41" s="641"/>
      <c r="BB41" s="641"/>
      <c r="BC41" s="641"/>
      <c r="BD41" s="659"/>
      <c r="BE41" s="659"/>
      <c r="BF41" s="683"/>
      <c r="BG41" s="688"/>
      <c r="BH41" s="689"/>
      <c r="BI41" s="689"/>
      <c r="BJ41" s="689"/>
      <c r="BK41" s="689"/>
      <c r="BL41" s="236"/>
      <c r="BM41" s="684" t="s">
        <v>346</v>
      </c>
      <c r="BN41" s="684"/>
      <c r="BO41" s="684"/>
      <c r="BP41" s="684"/>
      <c r="BQ41" s="684"/>
      <c r="BR41" s="684"/>
      <c r="BS41" s="684"/>
      <c r="BT41" s="684"/>
      <c r="BU41" s="685"/>
      <c r="BV41" s="640">
        <v>4</v>
      </c>
      <c r="BW41" s="641"/>
      <c r="BX41" s="641"/>
      <c r="BY41" s="641"/>
      <c r="BZ41" s="641"/>
      <c r="CA41" s="641"/>
      <c r="CB41" s="686"/>
      <c r="CD41" s="687" t="s">
        <v>347</v>
      </c>
      <c r="CE41" s="684"/>
      <c r="CF41" s="684"/>
      <c r="CG41" s="684"/>
      <c r="CH41" s="684"/>
      <c r="CI41" s="684"/>
      <c r="CJ41" s="684"/>
      <c r="CK41" s="684"/>
      <c r="CL41" s="684"/>
      <c r="CM41" s="684"/>
      <c r="CN41" s="684"/>
      <c r="CO41" s="684"/>
      <c r="CP41" s="684"/>
      <c r="CQ41" s="685"/>
      <c r="CR41" s="640" t="s">
        <v>223</v>
      </c>
      <c r="CS41" s="659"/>
      <c r="CT41" s="659"/>
      <c r="CU41" s="659"/>
      <c r="CV41" s="659"/>
      <c r="CW41" s="659"/>
      <c r="CX41" s="659"/>
      <c r="CY41" s="660"/>
      <c r="CZ41" s="643" t="s">
        <v>223</v>
      </c>
      <c r="DA41" s="661"/>
      <c r="DB41" s="661"/>
      <c r="DC41" s="662"/>
      <c r="DD41" s="646" t="s">
        <v>223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1588046</v>
      </c>
      <c r="S42" s="663"/>
      <c r="T42" s="663"/>
      <c r="U42" s="663"/>
      <c r="V42" s="663"/>
      <c r="W42" s="663"/>
      <c r="X42" s="663"/>
      <c r="Y42" s="668"/>
      <c r="Z42" s="669">
        <v>100</v>
      </c>
      <c r="AA42" s="669"/>
      <c r="AB42" s="669"/>
      <c r="AC42" s="669"/>
      <c r="AD42" s="670">
        <v>702609</v>
      </c>
      <c r="AE42" s="670"/>
      <c r="AF42" s="670"/>
      <c r="AG42" s="670"/>
      <c r="AH42" s="670"/>
      <c r="AI42" s="670"/>
      <c r="AJ42" s="670"/>
      <c r="AK42" s="670"/>
      <c r="AL42" s="627">
        <v>100</v>
      </c>
      <c r="AM42" s="671"/>
      <c r="AN42" s="671"/>
      <c r="AO42" s="672"/>
      <c r="AQ42" s="673" t="s">
        <v>349</v>
      </c>
      <c r="AR42" s="674"/>
      <c r="AS42" s="674"/>
      <c r="AT42" s="674"/>
      <c r="AU42" s="674"/>
      <c r="AV42" s="674"/>
      <c r="AW42" s="674"/>
      <c r="AX42" s="674"/>
      <c r="AY42" s="675"/>
      <c r="AZ42" s="624">
        <v>24120</v>
      </c>
      <c r="BA42" s="663"/>
      <c r="BB42" s="663"/>
      <c r="BC42" s="663"/>
      <c r="BD42" s="625"/>
      <c r="BE42" s="625"/>
      <c r="BF42" s="664"/>
      <c r="BG42" s="690"/>
      <c r="BH42" s="691"/>
      <c r="BI42" s="691"/>
      <c r="BJ42" s="691"/>
      <c r="BK42" s="691"/>
      <c r="BL42" s="237"/>
      <c r="BM42" s="665" t="s">
        <v>350</v>
      </c>
      <c r="BN42" s="665"/>
      <c r="BO42" s="665"/>
      <c r="BP42" s="665"/>
      <c r="BQ42" s="665"/>
      <c r="BR42" s="665"/>
      <c r="BS42" s="665"/>
      <c r="BT42" s="665"/>
      <c r="BU42" s="666"/>
      <c r="BV42" s="624">
        <v>330</v>
      </c>
      <c r="BW42" s="663"/>
      <c r="BX42" s="663"/>
      <c r="BY42" s="663"/>
      <c r="BZ42" s="663"/>
      <c r="CA42" s="663"/>
      <c r="CB42" s="667"/>
      <c r="CD42" s="637" t="s">
        <v>351</v>
      </c>
      <c r="CE42" s="638"/>
      <c r="CF42" s="638"/>
      <c r="CG42" s="638"/>
      <c r="CH42" s="638"/>
      <c r="CI42" s="638"/>
      <c r="CJ42" s="638"/>
      <c r="CK42" s="638"/>
      <c r="CL42" s="638"/>
      <c r="CM42" s="638"/>
      <c r="CN42" s="638"/>
      <c r="CO42" s="638"/>
      <c r="CP42" s="638"/>
      <c r="CQ42" s="639"/>
      <c r="CR42" s="640">
        <v>165953</v>
      </c>
      <c r="CS42" s="641"/>
      <c r="CT42" s="641"/>
      <c r="CU42" s="641"/>
      <c r="CV42" s="641"/>
      <c r="CW42" s="641"/>
      <c r="CX42" s="641"/>
      <c r="CY42" s="642"/>
      <c r="CZ42" s="643">
        <v>11.1</v>
      </c>
      <c r="DA42" s="644"/>
      <c r="DB42" s="644"/>
      <c r="DC42" s="645"/>
      <c r="DD42" s="646">
        <v>110053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t="s">
        <v>240</v>
      </c>
      <c r="CS43" s="659"/>
      <c r="CT43" s="659"/>
      <c r="CU43" s="659"/>
      <c r="CV43" s="659"/>
      <c r="CW43" s="659"/>
      <c r="CX43" s="659"/>
      <c r="CY43" s="660"/>
      <c r="CZ43" s="643" t="s">
        <v>240</v>
      </c>
      <c r="DA43" s="661"/>
      <c r="DB43" s="661"/>
      <c r="DC43" s="662"/>
      <c r="DD43" s="646" t="s">
        <v>223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353</v>
      </c>
      <c r="CG44" s="638"/>
      <c r="CH44" s="638"/>
      <c r="CI44" s="638"/>
      <c r="CJ44" s="638"/>
      <c r="CK44" s="638"/>
      <c r="CL44" s="638"/>
      <c r="CM44" s="638"/>
      <c r="CN44" s="638"/>
      <c r="CO44" s="638"/>
      <c r="CP44" s="638"/>
      <c r="CQ44" s="639"/>
      <c r="CR44" s="640">
        <v>149134</v>
      </c>
      <c r="CS44" s="641"/>
      <c r="CT44" s="641"/>
      <c r="CU44" s="641"/>
      <c r="CV44" s="641"/>
      <c r="CW44" s="641"/>
      <c r="CX44" s="641"/>
      <c r="CY44" s="642"/>
      <c r="CZ44" s="643">
        <v>9.9</v>
      </c>
      <c r="DA44" s="644"/>
      <c r="DB44" s="644"/>
      <c r="DC44" s="645"/>
      <c r="DD44" s="646">
        <v>93234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111800</v>
      </c>
      <c r="CS45" s="659"/>
      <c r="CT45" s="659"/>
      <c r="CU45" s="659"/>
      <c r="CV45" s="659"/>
      <c r="CW45" s="659"/>
      <c r="CX45" s="659"/>
      <c r="CY45" s="660"/>
      <c r="CZ45" s="643">
        <v>7.5</v>
      </c>
      <c r="DA45" s="661"/>
      <c r="DB45" s="661"/>
      <c r="DC45" s="662"/>
      <c r="DD45" s="646">
        <v>55900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36584</v>
      </c>
      <c r="CS46" s="641"/>
      <c r="CT46" s="641"/>
      <c r="CU46" s="641"/>
      <c r="CV46" s="641"/>
      <c r="CW46" s="641"/>
      <c r="CX46" s="641"/>
      <c r="CY46" s="642"/>
      <c r="CZ46" s="643">
        <v>2.4</v>
      </c>
      <c r="DA46" s="644"/>
      <c r="DB46" s="644"/>
      <c r="DC46" s="645"/>
      <c r="DD46" s="646">
        <v>36584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16819</v>
      </c>
      <c r="CS47" s="659"/>
      <c r="CT47" s="659"/>
      <c r="CU47" s="659"/>
      <c r="CV47" s="659"/>
      <c r="CW47" s="659"/>
      <c r="CX47" s="659"/>
      <c r="CY47" s="660"/>
      <c r="CZ47" s="643">
        <v>1.1000000000000001</v>
      </c>
      <c r="DA47" s="661"/>
      <c r="DB47" s="661"/>
      <c r="DC47" s="662"/>
      <c r="DD47" s="646">
        <v>16819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240</v>
      </c>
      <c r="CS48" s="641"/>
      <c r="CT48" s="641"/>
      <c r="CU48" s="641"/>
      <c r="CV48" s="641"/>
      <c r="CW48" s="641"/>
      <c r="CX48" s="641"/>
      <c r="CY48" s="642"/>
      <c r="CZ48" s="643" t="s">
        <v>240</v>
      </c>
      <c r="DA48" s="644"/>
      <c r="DB48" s="644"/>
      <c r="DC48" s="645"/>
      <c r="DD48" s="646" t="s">
        <v>223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1499119</v>
      </c>
      <c r="CS49" s="625"/>
      <c r="CT49" s="625"/>
      <c r="CU49" s="625"/>
      <c r="CV49" s="625"/>
      <c r="CW49" s="625"/>
      <c r="CX49" s="625"/>
      <c r="CY49" s="626"/>
      <c r="CZ49" s="627">
        <v>100</v>
      </c>
      <c r="DA49" s="628"/>
      <c r="DB49" s="628"/>
      <c r="DC49" s="629"/>
      <c r="DD49" s="630">
        <v>1055263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kXCEobKWwZAixN8wpia74CLkXeukM2Z7LsPQIW1Mq1hg8e4XMYzcGmClchCrsRHCwCLFfNaROC92w0rkQTk0A==" saltValue="mrwPg6T+PLf287EMYXyq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1482</v>
      </c>
      <c r="R7" s="1160"/>
      <c r="S7" s="1160"/>
      <c r="T7" s="1160"/>
      <c r="U7" s="1160"/>
      <c r="V7" s="1160">
        <v>1396</v>
      </c>
      <c r="W7" s="1160"/>
      <c r="X7" s="1160"/>
      <c r="Y7" s="1160"/>
      <c r="Z7" s="1160"/>
      <c r="AA7" s="1160">
        <v>86</v>
      </c>
      <c r="AB7" s="1160"/>
      <c r="AC7" s="1160"/>
      <c r="AD7" s="1160"/>
      <c r="AE7" s="1161"/>
      <c r="AF7" s="1162">
        <v>55</v>
      </c>
      <c r="AG7" s="1163"/>
      <c r="AH7" s="1163"/>
      <c r="AI7" s="1163"/>
      <c r="AJ7" s="1164"/>
      <c r="AK7" s="1146" t="s">
        <v>588</v>
      </c>
      <c r="AL7" s="1147"/>
      <c r="AM7" s="1147"/>
      <c r="AN7" s="1147"/>
      <c r="AO7" s="1147"/>
      <c r="AP7" s="1147">
        <v>1311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385</v>
      </c>
      <c r="C8" s="1087"/>
      <c r="D8" s="1087"/>
      <c r="E8" s="1087"/>
      <c r="F8" s="1087"/>
      <c r="G8" s="1087"/>
      <c r="H8" s="1087"/>
      <c r="I8" s="1087"/>
      <c r="J8" s="1087"/>
      <c r="K8" s="1087"/>
      <c r="L8" s="1087"/>
      <c r="M8" s="1087"/>
      <c r="N8" s="1087"/>
      <c r="O8" s="1087"/>
      <c r="P8" s="1088"/>
      <c r="Q8" s="1098">
        <v>7</v>
      </c>
      <c r="R8" s="1099"/>
      <c r="S8" s="1099"/>
      <c r="T8" s="1099"/>
      <c r="U8" s="1099"/>
      <c r="V8" s="1099">
        <v>5</v>
      </c>
      <c r="W8" s="1099"/>
      <c r="X8" s="1099"/>
      <c r="Y8" s="1099"/>
      <c r="Z8" s="1099"/>
      <c r="AA8" s="1099">
        <v>2</v>
      </c>
      <c r="AB8" s="1099"/>
      <c r="AC8" s="1099"/>
      <c r="AD8" s="1099"/>
      <c r="AE8" s="1100"/>
      <c r="AF8" s="1092">
        <v>2</v>
      </c>
      <c r="AG8" s="1093"/>
      <c r="AH8" s="1093"/>
      <c r="AI8" s="1093"/>
      <c r="AJ8" s="1094"/>
      <c r="AK8" s="1141" t="s">
        <v>588</v>
      </c>
      <c r="AL8" s="1142"/>
      <c r="AM8" s="1142"/>
      <c r="AN8" s="1142"/>
      <c r="AO8" s="1142"/>
      <c r="AP8" s="1142" t="s">
        <v>588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t="s">
        <v>386</v>
      </c>
      <c r="C9" s="1087"/>
      <c r="D9" s="1087"/>
      <c r="E9" s="1087"/>
      <c r="F9" s="1087"/>
      <c r="G9" s="1087"/>
      <c r="H9" s="1087"/>
      <c r="I9" s="1087"/>
      <c r="J9" s="1087"/>
      <c r="K9" s="1087"/>
      <c r="L9" s="1087"/>
      <c r="M9" s="1087"/>
      <c r="N9" s="1087"/>
      <c r="O9" s="1087"/>
      <c r="P9" s="1088"/>
      <c r="Q9" s="1098">
        <v>16</v>
      </c>
      <c r="R9" s="1099"/>
      <c r="S9" s="1099"/>
      <c r="T9" s="1099"/>
      <c r="U9" s="1099"/>
      <c r="V9" s="1099">
        <v>16</v>
      </c>
      <c r="W9" s="1099"/>
      <c r="X9" s="1099"/>
      <c r="Y9" s="1099"/>
      <c r="Z9" s="1099"/>
      <c r="AA9" s="1099">
        <v>0</v>
      </c>
      <c r="AB9" s="1099"/>
      <c r="AC9" s="1099"/>
      <c r="AD9" s="1099"/>
      <c r="AE9" s="1100"/>
      <c r="AF9" s="1092">
        <v>0</v>
      </c>
      <c r="AG9" s="1093"/>
      <c r="AH9" s="1093"/>
      <c r="AI9" s="1093"/>
      <c r="AJ9" s="1094"/>
      <c r="AK9" s="1141">
        <v>5</v>
      </c>
      <c r="AL9" s="1142"/>
      <c r="AM9" s="1142"/>
      <c r="AN9" s="1142"/>
      <c r="AO9" s="1142"/>
      <c r="AP9" s="1142" t="s">
        <v>588</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t="s">
        <v>387</v>
      </c>
      <c r="C10" s="1087"/>
      <c r="D10" s="1087"/>
      <c r="E10" s="1087"/>
      <c r="F10" s="1087"/>
      <c r="G10" s="1087"/>
      <c r="H10" s="1087"/>
      <c r="I10" s="1087"/>
      <c r="J10" s="1087"/>
      <c r="K10" s="1087"/>
      <c r="L10" s="1087"/>
      <c r="M10" s="1087"/>
      <c r="N10" s="1087"/>
      <c r="O10" s="1087"/>
      <c r="P10" s="1088"/>
      <c r="Q10" s="1098">
        <v>2</v>
      </c>
      <c r="R10" s="1099"/>
      <c r="S10" s="1099"/>
      <c r="T10" s="1099"/>
      <c r="U10" s="1099"/>
      <c r="V10" s="1099">
        <v>2</v>
      </c>
      <c r="W10" s="1099"/>
      <c r="X10" s="1099"/>
      <c r="Y10" s="1099"/>
      <c r="Z10" s="1099"/>
      <c r="AA10" s="1099">
        <v>0</v>
      </c>
      <c r="AB10" s="1099"/>
      <c r="AC10" s="1099"/>
      <c r="AD10" s="1099"/>
      <c r="AE10" s="1100"/>
      <c r="AF10" s="1092">
        <v>0</v>
      </c>
      <c r="AG10" s="1093"/>
      <c r="AH10" s="1093"/>
      <c r="AI10" s="1093"/>
      <c r="AJ10" s="1094"/>
      <c r="AK10" s="1141">
        <v>1</v>
      </c>
      <c r="AL10" s="1142"/>
      <c r="AM10" s="1142"/>
      <c r="AN10" s="1142"/>
      <c r="AO10" s="1142"/>
      <c r="AP10" s="1142" t="s">
        <v>588</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t="s">
        <v>388</v>
      </c>
      <c r="C11" s="1087"/>
      <c r="D11" s="1087"/>
      <c r="E11" s="1087"/>
      <c r="F11" s="1087"/>
      <c r="G11" s="1087"/>
      <c r="H11" s="1087"/>
      <c r="I11" s="1087"/>
      <c r="J11" s="1087"/>
      <c r="K11" s="1087"/>
      <c r="L11" s="1087"/>
      <c r="M11" s="1087"/>
      <c r="N11" s="1087"/>
      <c r="O11" s="1087"/>
      <c r="P11" s="1088"/>
      <c r="Q11" s="1098">
        <v>137</v>
      </c>
      <c r="R11" s="1099"/>
      <c r="S11" s="1099"/>
      <c r="T11" s="1099"/>
      <c r="U11" s="1099"/>
      <c r="V11" s="1099">
        <v>137</v>
      </c>
      <c r="W11" s="1099"/>
      <c r="X11" s="1099"/>
      <c r="Y11" s="1099"/>
      <c r="Z11" s="1099"/>
      <c r="AA11" s="1099">
        <v>0</v>
      </c>
      <c r="AB11" s="1099"/>
      <c r="AC11" s="1099"/>
      <c r="AD11" s="1099"/>
      <c r="AE11" s="1100"/>
      <c r="AF11" s="1092">
        <v>0</v>
      </c>
      <c r="AG11" s="1093"/>
      <c r="AH11" s="1093"/>
      <c r="AI11" s="1093"/>
      <c r="AJ11" s="1094"/>
      <c r="AK11" s="1141">
        <v>51</v>
      </c>
      <c r="AL11" s="1142"/>
      <c r="AM11" s="1142"/>
      <c r="AN11" s="1142"/>
      <c r="AO11" s="1142"/>
      <c r="AP11" s="1142">
        <v>66</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1645</v>
      </c>
      <c r="R23" s="1124"/>
      <c r="S23" s="1124"/>
      <c r="T23" s="1124"/>
      <c r="U23" s="1124"/>
      <c r="V23" s="1124">
        <v>1556</v>
      </c>
      <c r="W23" s="1124"/>
      <c r="X23" s="1124"/>
      <c r="Y23" s="1124"/>
      <c r="Z23" s="1124"/>
      <c r="AA23" s="1124">
        <v>89</v>
      </c>
      <c r="AB23" s="1124"/>
      <c r="AC23" s="1124"/>
      <c r="AD23" s="1124"/>
      <c r="AE23" s="1125"/>
      <c r="AF23" s="1126">
        <v>57</v>
      </c>
      <c r="AG23" s="1124"/>
      <c r="AH23" s="1124"/>
      <c r="AI23" s="1124"/>
      <c r="AJ23" s="1127"/>
      <c r="AK23" s="1128"/>
      <c r="AL23" s="1129"/>
      <c r="AM23" s="1129"/>
      <c r="AN23" s="1129"/>
      <c r="AO23" s="1129"/>
      <c r="AP23" s="1124">
        <v>1377</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101</v>
      </c>
      <c r="R28" s="1109"/>
      <c r="S28" s="1109"/>
      <c r="T28" s="1109"/>
      <c r="U28" s="1109"/>
      <c r="V28" s="1109">
        <v>98</v>
      </c>
      <c r="W28" s="1109"/>
      <c r="X28" s="1109"/>
      <c r="Y28" s="1109"/>
      <c r="Z28" s="1109"/>
      <c r="AA28" s="1109">
        <v>3</v>
      </c>
      <c r="AB28" s="1109"/>
      <c r="AC28" s="1109"/>
      <c r="AD28" s="1109"/>
      <c r="AE28" s="1110"/>
      <c r="AF28" s="1111">
        <v>3</v>
      </c>
      <c r="AG28" s="1109"/>
      <c r="AH28" s="1109"/>
      <c r="AI28" s="1109"/>
      <c r="AJ28" s="1112"/>
      <c r="AK28" s="1113">
        <v>12</v>
      </c>
      <c r="AL28" s="1101"/>
      <c r="AM28" s="1101"/>
      <c r="AN28" s="1101"/>
      <c r="AO28" s="1101"/>
      <c r="AP28" s="1101" t="s">
        <v>588</v>
      </c>
      <c r="AQ28" s="1101"/>
      <c r="AR28" s="1101"/>
      <c r="AS28" s="1101"/>
      <c r="AT28" s="1101"/>
      <c r="AU28" s="1101" t="s">
        <v>588</v>
      </c>
      <c r="AV28" s="1101"/>
      <c r="AW28" s="1101"/>
      <c r="AX28" s="1101"/>
      <c r="AY28" s="1101"/>
      <c r="AZ28" s="1102" t="s">
        <v>588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404</v>
      </c>
      <c r="C29" s="1087"/>
      <c r="D29" s="1087"/>
      <c r="E29" s="1087"/>
      <c r="F29" s="1087"/>
      <c r="G29" s="1087"/>
      <c r="H29" s="1087"/>
      <c r="I29" s="1087"/>
      <c r="J29" s="1087"/>
      <c r="K29" s="1087"/>
      <c r="L29" s="1087"/>
      <c r="M29" s="1087"/>
      <c r="N29" s="1087"/>
      <c r="O29" s="1087"/>
      <c r="P29" s="1088"/>
      <c r="Q29" s="1098">
        <v>76</v>
      </c>
      <c r="R29" s="1099"/>
      <c r="S29" s="1099"/>
      <c r="T29" s="1099"/>
      <c r="U29" s="1099"/>
      <c r="V29" s="1099">
        <v>76</v>
      </c>
      <c r="W29" s="1099"/>
      <c r="X29" s="1099"/>
      <c r="Y29" s="1099"/>
      <c r="Z29" s="1099"/>
      <c r="AA29" s="1099">
        <v>0</v>
      </c>
      <c r="AB29" s="1099"/>
      <c r="AC29" s="1099"/>
      <c r="AD29" s="1099"/>
      <c r="AE29" s="1100"/>
      <c r="AF29" s="1092">
        <v>0</v>
      </c>
      <c r="AG29" s="1093"/>
      <c r="AH29" s="1093"/>
      <c r="AI29" s="1093"/>
      <c r="AJ29" s="1094"/>
      <c r="AK29" s="1035">
        <v>41</v>
      </c>
      <c r="AL29" s="1026"/>
      <c r="AM29" s="1026"/>
      <c r="AN29" s="1026"/>
      <c r="AO29" s="1026"/>
      <c r="AP29" s="1026" t="s">
        <v>588</v>
      </c>
      <c r="AQ29" s="1026"/>
      <c r="AR29" s="1026"/>
      <c r="AS29" s="1026"/>
      <c r="AT29" s="1026"/>
      <c r="AU29" s="1026" t="s">
        <v>588</v>
      </c>
      <c r="AV29" s="1026"/>
      <c r="AW29" s="1026"/>
      <c r="AX29" s="1026"/>
      <c r="AY29" s="1026"/>
      <c r="AZ29" s="1097" t="s">
        <v>588</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405</v>
      </c>
      <c r="C30" s="1087"/>
      <c r="D30" s="1087"/>
      <c r="E30" s="1087"/>
      <c r="F30" s="1087"/>
      <c r="G30" s="1087"/>
      <c r="H30" s="1087"/>
      <c r="I30" s="1087"/>
      <c r="J30" s="1087"/>
      <c r="K30" s="1087"/>
      <c r="L30" s="1087"/>
      <c r="M30" s="1087"/>
      <c r="N30" s="1087"/>
      <c r="O30" s="1087"/>
      <c r="P30" s="1088"/>
      <c r="Q30" s="1098">
        <v>134</v>
      </c>
      <c r="R30" s="1099"/>
      <c r="S30" s="1099"/>
      <c r="T30" s="1099"/>
      <c r="U30" s="1099"/>
      <c r="V30" s="1099">
        <v>121</v>
      </c>
      <c r="W30" s="1099"/>
      <c r="X30" s="1099"/>
      <c r="Y30" s="1099"/>
      <c r="Z30" s="1099"/>
      <c r="AA30" s="1099">
        <v>13</v>
      </c>
      <c r="AB30" s="1099"/>
      <c r="AC30" s="1099"/>
      <c r="AD30" s="1099"/>
      <c r="AE30" s="1100"/>
      <c r="AF30" s="1092">
        <v>13</v>
      </c>
      <c r="AG30" s="1093"/>
      <c r="AH30" s="1093"/>
      <c r="AI30" s="1093"/>
      <c r="AJ30" s="1094"/>
      <c r="AK30" s="1035">
        <v>19</v>
      </c>
      <c r="AL30" s="1026"/>
      <c r="AM30" s="1026"/>
      <c r="AN30" s="1026"/>
      <c r="AO30" s="1026"/>
      <c r="AP30" s="1026" t="s">
        <v>588</v>
      </c>
      <c r="AQ30" s="1026"/>
      <c r="AR30" s="1026"/>
      <c r="AS30" s="1026"/>
      <c r="AT30" s="1026"/>
      <c r="AU30" s="1026" t="s">
        <v>588</v>
      </c>
      <c r="AV30" s="1026"/>
      <c r="AW30" s="1026"/>
      <c r="AX30" s="1026"/>
      <c r="AY30" s="1026"/>
      <c r="AZ30" s="1097" t="s">
        <v>588</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406</v>
      </c>
      <c r="C31" s="1087"/>
      <c r="D31" s="1087"/>
      <c r="E31" s="1087"/>
      <c r="F31" s="1087"/>
      <c r="G31" s="1087"/>
      <c r="H31" s="1087"/>
      <c r="I31" s="1087"/>
      <c r="J31" s="1087"/>
      <c r="K31" s="1087"/>
      <c r="L31" s="1087"/>
      <c r="M31" s="1087"/>
      <c r="N31" s="1087"/>
      <c r="O31" s="1087"/>
      <c r="P31" s="1088"/>
      <c r="Q31" s="1098">
        <v>0</v>
      </c>
      <c r="R31" s="1099"/>
      <c r="S31" s="1099"/>
      <c r="T31" s="1099"/>
      <c r="U31" s="1099"/>
      <c r="V31" s="1099">
        <v>0</v>
      </c>
      <c r="W31" s="1099"/>
      <c r="X31" s="1099"/>
      <c r="Y31" s="1099"/>
      <c r="Z31" s="1099"/>
      <c r="AA31" s="1099">
        <v>0</v>
      </c>
      <c r="AB31" s="1099"/>
      <c r="AC31" s="1099"/>
      <c r="AD31" s="1099"/>
      <c r="AE31" s="1100"/>
      <c r="AF31" s="1092">
        <v>0</v>
      </c>
      <c r="AG31" s="1093"/>
      <c r="AH31" s="1093"/>
      <c r="AI31" s="1093"/>
      <c r="AJ31" s="1094"/>
      <c r="AK31" s="1035" t="s">
        <v>588</v>
      </c>
      <c r="AL31" s="1026"/>
      <c r="AM31" s="1026"/>
      <c r="AN31" s="1026"/>
      <c r="AO31" s="1026"/>
      <c r="AP31" s="1026" t="s">
        <v>588</v>
      </c>
      <c r="AQ31" s="1026"/>
      <c r="AR31" s="1026"/>
      <c r="AS31" s="1026"/>
      <c r="AT31" s="1026"/>
      <c r="AU31" s="1026" t="s">
        <v>588</v>
      </c>
      <c r="AV31" s="1026"/>
      <c r="AW31" s="1026"/>
      <c r="AX31" s="1026"/>
      <c r="AY31" s="1026"/>
      <c r="AZ31" s="1097" t="s">
        <v>588</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13</v>
      </c>
      <c r="R32" s="1099"/>
      <c r="S32" s="1099"/>
      <c r="T32" s="1099"/>
      <c r="U32" s="1099"/>
      <c r="V32" s="1099">
        <v>10</v>
      </c>
      <c r="W32" s="1099"/>
      <c r="X32" s="1099"/>
      <c r="Y32" s="1099"/>
      <c r="Z32" s="1099"/>
      <c r="AA32" s="1099">
        <v>3</v>
      </c>
      <c r="AB32" s="1099"/>
      <c r="AC32" s="1099"/>
      <c r="AD32" s="1099"/>
      <c r="AE32" s="1100"/>
      <c r="AF32" s="1092">
        <v>3</v>
      </c>
      <c r="AG32" s="1093"/>
      <c r="AH32" s="1093"/>
      <c r="AI32" s="1093"/>
      <c r="AJ32" s="1094"/>
      <c r="AK32" s="1035">
        <v>5</v>
      </c>
      <c r="AL32" s="1026"/>
      <c r="AM32" s="1026"/>
      <c r="AN32" s="1026"/>
      <c r="AO32" s="1026"/>
      <c r="AP32" s="1026" t="s">
        <v>588</v>
      </c>
      <c r="AQ32" s="1026"/>
      <c r="AR32" s="1026"/>
      <c r="AS32" s="1026"/>
      <c r="AT32" s="1026"/>
      <c r="AU32" s="1026" t="s">
        <v>588</v>
      </c>
      <c r="AV32" s="1026"/>
      <c r="AW32" s="1026"/>
      <c r="AX32" s="1026"/>
      <c r="AY32" s="1026"/>
      <c r="AZ32" s="1097" t="s">
        <v>588</v>
      </c>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408</v>
      </c>
      <c r="C33" s="1087"/>
      <c r="D33" s="1087"/>
      <c r="E33" s="1087"/>
      <c r="F33" s="1087"/>
      <c r="G33" s="1087"/>
      <c r="H33" s="1087"/>
      <c r="I33" s="1087"/>
      <c r="J33" s="1087"/>
      <c r="K33" s="1087"/>
      <c r="L33" s="1087"/>
      <c r="M33" s="1087"/>
      <c r="N33" s="1087"/>
      <c r="O33" s="1087"/>
      <c r="P33" s="1088"/>
      <c r="Q33" s="1098">
        <v>161</v>
      </c>
      <c r="R33" s="1099"/>
      <c r="S33" s="1099"/>
      <c r="T33" s="1099"/>
      <c r="U33" s="1099"/>
      <c r="V33" s="1099">
        <v>156</v>
      </c>
      <c r="W33" s="1099"/>
      <c r="X33" s="1099"/>
      <c r="Y33" s="1099"/>
      <c r="Z33" s="1099"/>
      <c r="AA33" s="1099">
        <v>5</v>
      </c>
      <c r="AB33" s="1099"/>
      <c r="AC33" s="1099"/>
      <c r="AD33" s="1099"/>
      <c r="AE33" s="1100"/>
      <c r="AF33" s="1092">
        <v>3</v>
      </c>
      <c r="AG33" s="1093"/>
      <c r="AH33" s="1093"/>
      <c r="AI33" s="1093"/>
      <c r="AJ33" s="1094"/>
      <c r="AK33" s="1035">
        <v>23</v>
      </c>
      <c r="AL33" s="1026"/>
      <c r="AM33" s="1026"/>
      <c r="AN33" s="1026"/>
      <c r="AO33" s="1026"/>
      <c r="AP33" s="1026">
        <v>125</v>
      </c>
      <c r="AQ33" s="1026"/>
      <c r="AR33" s="1026"/>
      <c r="AS33" s="1026"/>
      <c r="AT33" s="1026"/>
      <c r="AU33" s="1026">
        <v>109</v>
      </c>
      <c r="AV33" s="1026"/>
      <c r="AW33" s="1026"/>
      <c r="AX33" s="1026"/>
      <c r="AY33" s="1026"/>
      <c r="AZ33" s="1097" t="s">
        <v>588</v>
      </c>
      <c r="BA33" s="1097"/>
      <c r="BB33" s="1097"/>
      <c r="BC33" s="1097"/>
      <c r="BD33" s="1097"/>
      <c r="BE33" s="1081" t="s">
        <v>409</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410</v>
      </c>
      <c r="C34" s="1087"/>
      <c r="D34" s="1087"/>
      <c r="E34" s="1087"/>
      <c r="F34" s="1087"/>
      <c r="G34" s="1087"/>
      <c r="H34" s="1087"/>
      <c r="I34" s="1087"/>
      <c r="J34" s="1087"/>
      <c r="K34" s="1087"/>
      <c r="L34" s="1087"/>
      <c r="M34" s="1087"/>
      <c r="N34" s="1087"/>
      <c r="O34" s="1087"/>
      <c r="P34" s="1088"/>
      <c r="Q34" s="1098">
        <v>187</v>
      </c>
      <c r="R34" s="1099"/>
      <c r="S34" s="1099"/>
      <c r="T34" s="1099"/>
      <c r="U34" s="1099"/>
      <c r="V34" s="1099">
        <v>184</v>
      </c>
      <c r="W34" s="1099"/>
      <c r="X34" s="1099"/>
      <c r="Y34" s="1099"/>
      <c r="Z34" s="1099"/>
      <c r="AA34" s="1099">
        <v>3</v>
      </c>
      <c r="AB34" s="1099"/>
      <c r="AC34" s="1099"/>
      <c r="AD34" s="1099"/>
      <c r="AE34" s="1100"/>
      <c r="AF34" s="1092">
        <v>3</v>
      </c>
      <c r="AG34" s="1093"/>
      <c r="AH34" s="1093"/>
      <c r="AI34" s="1093"/>
      <c r="AJ34" s="1094"/>
      <c r="AK34" s="1035">
        <v>125</v>
      </c>
      <c r="AL34" s="1026"/>
      <c r="AM34" s="1026"/>
      <c r="AN34" s="1026"/>
      <c r="AO34" s="1026"/>
      <c r="AP34" s="1026">
        <v>357</v>
      </c>
      <c r="AQ34" s="1026"/>
      <c r="AR34" s="1026"/>
      <c r="AS34" s="1026"/>
      <c r="AT34" s="1026"/>
      <c r="AU34" s="1026">
        <v>318</v>
      </c>
      <c r="AV34" s="1026"/>
      <c r="AW34" s="1026"/>
      <c r="AX34" s="1026"/>
      <c r="AY34" s="1026"/>
      <c r="AZ34" s="1097" t="s">
        <v>588</v>
      </c>
      <c r="BA34" s="1097"/>
      <c r="BB34" s="1097"/>
      <c r="BC34" s="1097"/>
      <c r="BD34" s="1097"/>
      <c r="BE34" s="1081" t="s">
        <v>411</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412</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25</v>
      </c>
      <c r="AG63" s="1014"/>
      <c r="AH63" s="1014"/>
      <c r="AI63" s="1014"/>
      <c r="AJ63" s="1079"/>
      <c r="AK63" s="1080"/>
      <c r="AL63" s="1018"/>
      <c r="AM63" s="1018"/>
      <c r="AN63" s="1018"/>
      <c r="AO63" s="1018"/>
      <c r="AP63" s="1014">
        <v>482</v>
      </c>
      <c r="AQ63" s="1014"/>
      <c r="AR63" s="1014"/>
      <c r="AS63" s="1014"/>
      <c r="AT63" s="1014"/>
      <c r="AU63" s="1014">
        <v>427</v>
      </c>
      <c r="AV63" s="1014"/>
      <c r="AW63" s="1014"/>
      <c r="AX63" s="1014"/>
      <c r="AY63" s="1014"/>
      <c r="AZ63" s="1074"/>
      <c r="BA63" s="1074"/>
      <c r="BB63" s="1074"/>
      <c r="BC63" s="1074"/>
      <c r="BD63" s="1074"/>
      <c r="BE63" s="1015"/>
      <c r="BF63" s="1015"/>
      <c r="BG63" s="1015"/>
      <c r="BH63" s="1015"/>
      <c r="BI63" s="1016"/>
      <c r="BJ63" s="1075" t="s">
        <v>223</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399</v>
      </c>
      <c r="AL66" s="1051"/>
      <c r="AM66" s="1051"/>
      <c r="AN66" s="1051"/>
      <c r="AO66" s="1052"/>
      <c r="AP66" s="1056" t="s">
        <v>420</v>
      </c>
      <c r="AQ66" s="1057"/>
      <c r="AR66" s="1057"/>
      <c r="AS66" s="1057"/>
      <c r="AT66" s="1058"/>
      <c r="AU66" s="1056" t="s">
        <v>421</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v>558</v>
      </c>
      <c r="R68" s="1037"/>
      <c r="S68" s="1037"/>
      <c r="T68" s="1037"/>
      <c r="U68" s="1037"/>
      <c r="V68" s="1037">
        <v>540</v>
      </c>
      <c r="W68" s="1037"/>
      <c r="X68" s="1037"/>
      <c r="Y68" s="1037"/>
      <c r="Z68" s="1037"/>
      <c r="AA68" s="1037">
        <v>18</v>
      </c>
      <c r="AB68" s="1037"/>
      <c r="AC68" s="1037"/>
      <c r="AD68" s="1037"/>
      <c r="AE68" s="1037"/>
      <c r="AF68" s="1037">
        <v>18</v>
      </c>
      <c r="AG68" s="1037"/>
      <c r="AH68" s="1037"/>
      <c r="AI68" s="1037"/>
      <c r="AJ68" s="1037"/>
      <c r="AK68" s="1037">
        <v>33</v>
      </c>
      <c r="AL68" s="1037"/>
      <c r="AM68" s="1037"/>
      <c r="AN68" s="1037"/>
      <c r="AO68" s="1037"/>
      <c r="AP68" s="1037" t="s">
        <v>588</v>
      </c>
      <c r="AQ68" s="1037"/>
      <c r="AR68" s="1037"/>
      <c r="AS68" s="1037"/>
      <c r="AT68" s="1037"/>
      <c r="AU68" s="1037" t="s">
        <v>588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105567</v>
      </c>
      <c r="R69" s="1026"/>
      <c r="S69" s="1026"/>
      <c r="T69" s="1026"/>
      <c r="U69" s="1026"/>
      <c r="V69" s="1026">
        <v>104756</v>
      </c>
      <c r="W69" s="1026"/>
      <c r="X69" s="1026"/>
      <c r="Y69" s="1026"/>
      <c r="Z69" s="1026"/>
      <c r="AA69" s="1026">
        <v>811</v>
      </c>
      <c r="AB69" s="1026"/>
      <c r="AC69" s="1026"/>
      <c r="AD69" s="1026"/>
      <c r="AE69" s="1026"/>
      <c r="AF69" s="1026">
        <v>811</v>
      </c>
      <c r="AG69" s="1026"/>
      <c r="AH69" s="1026"/>
      <c r="AI69" s="1026"/>
      <c r="AJ69" s="1026"/>
      <c r="AK69" s="1026">
        <v>353</v>
      </c>
      <c r="AL69" s="1026"/>
      <c r="AM69" s="1026"/>
      <c r="AN69" s="1026"/>
      <c r="AO69" s="1026"/>
      <c r="AP69" s="1026" t="s">
        <v>588</v>
      </c>
      <c r="AQ69" s="1026"/>
      <c r="AR69" s="1026"/>
      <c r="AS69" s="1026"/>
      <c r="AT69" s="1026"/>
      <c r="AU69" s="1026" t="s">
        <v>588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4635</v>
      </c>
      <c r="R70" s="1026"/>
      <c r="S70" s="1026"/>
      <c r="T70" s="1026"/>
      <c r="U70" s="1026"/>
      <c r="V70" s="1026">
        <v>4629</v>
      </c>
      <c r="W70" s="1026"/>
      <c r="X70" s="1026"/>
      <c r="Y70" s="1026"/>
      <c r="Z70" s="1026"/>
      <c r="AA70" s="1026">
        <v>6</v>
      </c>
      <c r="AB70" s="1026"/>
      <c r="AC70" s="1026"/>
      <c r="AD70" s="1026"/>
      <c r="AE70" s="1026"/>
      <c r="AF70" s="1026">
        <v>6</v>
      </c>
      <c r="AG70" s="1026"/>
      <c r="AH70" s="1026"/>
      <c r="AI70" s="1026"/>
      <c r="AJ70" s="1026"/>
      <c r="AK70" s="1026">
        <v>72</v>
      </c>
      <c r="AL70" s="1026"/>
      <c r="AM70" s="1026"/>
      <c r="AN70" s="1026"/>
      <c r="AO70" s="1026"/>
      <c r="AP70" s="1026" t="s">
        <v>588</v>
      </c>
      <c r="AQ70" s="1026"/>
      <c r="AR70" s="1026"/>
      <c r="AS70" s="1026"/>
      <c r="AT70" s="1026"/>
      <c r="AU70" s="1026" t="s">
        <v>588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v>380</v>
      </c>
      <c r="R71" s="1026"/>
      <c r="S71" s="1026"/>
      <c r="T71" s="1026"/>
      <c r="U71" s="1026"/>
      <c r="V71" s="1026">
        <v>375</v>
      </c>
      <c r="W71" s="1026"/>
      <c r="X71" s="1026"/>
      <c r="Y71" s="1026"/>
      <c r="Z71" s="1026"/>
      <c r="AA71" s="1026">
        <v>5</v>
      </c>
      <c r="AB71" s="1026"/>
      <c r="AC71" s="1026"/>
      <c r="AD71" s="1026"/>
      <c r="AE71" s="1026"/>
      <c r="AF71" s="1026">
        <v>5</v>
      </c>
      <c r="AG71" s="1026"/>
      <c r="AH71" s="1026"/>
      <c r="AI71" s="1026"/>
      <c r="AJ71" s="1026"/>
      <c r="AK71" s="1026">
        <v>13</v>
      </c>
      <c r="AL71" s="1026"/>
      <c r="AM71" s="1026"/>
      <c r="AN71" s="1026"/>
      <c r="AO71" s="1026"/>
      <c r="AP71" s="1026" t="s">
        <v>588</v>
      </c>
      <c r="AQ71" s="1026"/>
      <c r="AR71" s="1026"/>
      <c r="AS71" s="1026"/>
      <c r="AT71" s="1026"/>
      <c r="AU71" s="1026" t="s">
        <v>588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593</v>
      </c>
      <c r="C72" s="1030"/>
      <c r="D72" s="1030"/>
      <c r="E72" s="1030"/>
      <c r="F72" s="1030"/>
      <c r="G72" s="1030"/>
      <c r="H72" s="1030"/>
      <c r="I72" s="1030"/>
      <c r="J72" s="1030"/>
      <c r="K72" s="1030"/>
      <c r="L72" s="1030"/>
      <c r="M72" s="1030"/>
      <c r="N72" s="1030"/>
      <c r="O72" s="1030"/>
      <c r="P72" s="1031"/>
      <c r="Q72" s="1032">
        <v>476</v>
      </c>
      <c r="R72" s="1026"/>
      <c r="S72" s="1026"/>
      <c r="T72" s="1026"/>
      <c r="U72" s="1026"/>
      <c r="V72" s="1026">
        <v>449</v>
      </c>
      <c r="W72" s="1026"/>
      <c r="X72" s="1026"/>
      <c r="Y72" s="1026"/>
      <c r="Z72" s="1026"/>
      <c r="AA72" s="1026">
        <v>27</v>
      </c>
      <c r="AB72" s="1026"/>
      <c r="AC72" s="1026"/>
      <c r="AD72" s="1026"/>
      <c r="AE72" s="1026"/>
      <c r="AF72" s="1026">
        <v>27</v>
      </c>
      <c r="AG72" s="1026"/>
      <c r="AH72" s="1026"/>
      <c r="AI72" s="1026"/>
      <c r="AJ72" s="1026"/>
      <c r="AK72" s="1026" t="s">
        <v>588</v>
      </c>
      <c r="AL72" s="1026"/>
      <c r="AM72" s="1026"/>
      <c r="AN72" s="1026"/>
      <c r="AO72" s="1026"/>
      <c r="AP72" s="1026">
        <v>4048</v>
      </c>
      <c r="AQ72" s="1026"/>
      <c r="AR72" s="1026"/>
      <c r="AS72" s="1026"/>
      <c r="AT72" s="1026"/>
      <c r="AU72" s="1026">
        <v>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594</v>
      </c>
      <c r="C73" s="1030"/>
      <c r="D73" s="1030"/>
      <c r="E73" s="1030"/>
      <c r="F73" s="1030"/>
      <c r="G73" s="1030"/>
      <c r="H73" s="1030"/>
      <c r="I73" s="1030"/>
      <c r="J73" s="1030"/>
      <c r="K73" s="1030"/>
      <c r="L73" s="1030"/>
      <c r="M73" s="1030"/>
      <c r="N73" s="1030"/>
      <c r="O73" s="1030"/>
      <c r="P73" s="1031"/>
      <c r="Q73" s="1032">
        <v>10</v>
      </c>
      <c r="R73" s="1026"/>
      <c r="S73" s="1026"/>
      <c r="T73" s="1026"/>
      <c r="U73" s="1026"/>
      <c r="V73" s="1026">
        <v>8</v>
      </c>
      <c r="W73" s="1026"/>
      <c r="X73" s="1026"/>
      <c r="Y73" s="1026"/>
      <c r="Z73" s="1026"/>
      <c r="AA73" s="1026">
        <v>2</v>
      </c>
      <c r="AB73" s="1026"/>
      <c r="AC73" s="1026"/>
      <c r="AD73" s="1026"/>
      <c r="AE73" s="1026"/>
      <c r="AF73" s="1026">
        <v>2</v>
      </c>
      <c r="AG73" s="1026"/>
      <c r="AH73" s="1026"/>
      <c r="AI73" s="1026"/>
      <c r="AJ73" s="1026"/>
      <c r="AK73" s="1026">
        <v>0</v>
      </c>
      <c r="AL73" s="1026"/>
      <c r="AM73" s="1026"/>
      <c r="AN73" s="1026"/>
      <c r="AO73" s="1026"/>
      <c r="AP73" s="1026" t="s">
        <v>588</v>
      </c>
      <c r="AQ73" s="1026"/>
      <c r="AR73" s="1026"/>
      <c r="AS73" s="1026"/>
      <c r="AT73" s="1026"/>
      <c r="AU73" s="1026" t="s">
        <v>588</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595</v>
      </c>
      <c r="C74" s="1030"/>
      <c r="D74" s="1030"/>
      <c r="E74" s="1030"/>
      <c r="F74" s="1030"/>
      <c r="G74" s="1030"/>
      <c r="H74" s="1030"/>
      <c r="I74" s="1030"/>
      <c r="J74" s="1030"/>
      <c r="K74" s="1030"/>
      <c r="L74" s="1030"/>
      <c r="M74" s="1030"/>
      <c r="N74" s="1030"/>
      <c r="O74" s="1030"/>
      <c r="P74" s="1031"/>
      <c r="Q74" s="1032">
        <v>54</v>
      </c>
      <c r="R74" s="1026"/>
      <c r="S74" s="1026"/>
      <c r="T74" s="1026"/>
      <c r="U74" s="1026"/>
      <c r="V74" s="1026">
        <v>52</v>
      </c>
      <c r="W74" s="1026"/>
      <c r="X74" s="1026"/>
      <c r="Y74" s="1026"/>
      <c r="Z74" s="1026"/>
      <c r="AA74" s="1026">
        <v>2</v>
      </c>
      <c r="AB74" s="1026"/>
      <c r="AC74" s="1026"/>
      <c r="AD74" s="1026"/>
      <c r="AE74" s="1026"/>
      <c r="AF74" s="1026">
        <v>2</v>
      </c>
      <c r="AG74" s="1026"/>
      <c r="AH74" s="1026"/>
      <c r="AI74" s="1026"/>
      <c r="AJ74" s="1026"/>
      <c r="AK74" s="1026" t="s">
        <v>588</v>
      </c>
      <c r="AL74" s="1026"/>
      <c r="AM74" s="1026"/>
      <c r="AN74" s="1026"/>
      <c r="AO74" s="1026"/>
      <c r="AP74" s="1026" t="s">
        <v>588</v>
      </c>
      <c r="AQ74" s="1026"/>
      <c r="AR74" s="1026"/>
      <c r="AS74" s="1026"/>
      <c r="AT74" s="1026"/>
      <c r="AU74" s="1026" t="s">
        <v>588</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596</v>
      </c>
      <c r="C75" s="1030"/>
      <c r="D75" s="1030"/>
      <c r="E75" s="1030"/>
      <c r="F75" s="1030"/>
      <c r="G75" s="1030"/>
      <c r="H75" s="1030"/>
      <c r="I75" s="1030"/>
      <c r="J75" s="1030"/>
      <c r="K75" s="1030"/>
      <c r="L75" s="1030"/>
      <c r="M75" s="1030"/>
      <c r="N75" s="1030"/>
      <c r="O75" s="1030"/>
      <c r="P75" s="1031"/>
      <c r="Q75" s="1033">
        <v>78</v>
      </c>
      <c r="R75" s="1034"/>
      <c r="S75" s="1034"/>
      <c r="T75" s="1034"/>
      <c r="U75" s="1035"/>
      <c r="V75" s="1036">
        <v>74</v>
      </c>
      <c r="W75" s="1034"/>
      <c r="X75" s="1034"/>
      <c r="Y75" s="1034"/>
      <c r="Z75" s="1035"/>
      <c r="AA75" s="1036">
        <v>4</v>
      </c>
      <c r="AB75" s="1034"/>
      <c r="AC75" s="1034"/>
      <c r="AD75" s="1034"/>
      <c r="AE75" s="1035"/>
      <c r="AF75" s="1036">
        <v>4</v>
      </c>
      <c r="AG75" s="1034"/>
      <c r="AH75" s="1034"/>
      <c r="AI75" s="1034"/>
      <c r="AJ75" s="1035"/>
      <c r="AK75" s="1036" t="s">
        <v>588</v>
      </c>
      <c r="AL75" s="1034"/>
      <c r="AM75" s="1034"/>
      <c r="AN75" s="1034"/>
      <c r="AO75" s="1035"/>
      <c r="AP75" s="1036" t="s">
        <v>588</v>
      </c>
      <c r="AQ75" s="1034"/>
      <c r="AR75" s="1034"/>
      <c r="AS75" s="1034"/>
      <c r="AT75" s="1035"/>
      <c r="AU75" s="1036" t="s">
        <v>588</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876</v>
      </c>
      <c r="AG88" s="1014"/>
      <c r="AH88" s="1014"/>
      <c r="AI88" s="1014"/>
      <c r="AJ88" s="1014"/>
      <c r="AK88" s="1018"/>
      <c r="AL88" s="1018"/>
      <c r="AM88" s="1018"/>
      <c r="AN88" s="1018"/>
      <c r="AO88" s="1018"/>
      <c r="AP88" s="1014">
        <v>4048</v>
      </c>
      <c r="AQ88" s="1014"/>
      <c r="AR88" s="1014"/>
      <c r="AS88" s="1014"/>
      <c r="AT88" s="1014"/>
      <c r="AU88" s="1014">
        <v>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304</v>
      </c>
      <c r="AG109" s="949"/>
      <c r="AH109" s="949"/>
      <c r="AI109" s="949"/>
      <c r="AJ109" s="950"/>
      <c r="AK109" s="951" t="s">
        <v>303</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304</v>
      </c>
      <c r="BW109" s="949"/>
      <c r="BX109" s="949"/>
      <c r="BY109" s="949"/>
      <c r="BZ109" s="950"/>
      <c r="CA109" s="951" t="s">
        <v>303</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304</v>
      </c>
      <c r="DM109" s="949"/>
      <c r="DN109" s="949"/>
      <c r="DO109" s="949"/>
      <c r="DP109" s="950"/>
      <c r="DQ109" s="951" t="s">
        <v>303</v>
      </c>
      <c r="DR109" s="949"/>
      <c r="DS109" s="949"/>
      <c r="DT109" s="949"/>
      <c r="DU109" s="950"/>
      <c r="DV109" s="951" t="s">
        <v>432</v>
      </c>
      <c r="DW109" s="949"/>
      <c r="DX109" s="949"/>
      <c r="DY109" s="949"/>
      <c r="DZ109" s="980"/>
    </row>
    <row r="110" spans="1:131" s="247"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107020</v>
      </c>
      <c r="AB110" s="942"/>
      <c r="AC110" s="942"/>
      <c r="AD110" s="942"/>
      <c r="AE110" s="943"/>
      <c r="AF110" s="944">
        <v>125018</v>
      </c>
      <c r="AG110" s="942"/>
      <c r="AH110" s="942"/>
      <c r="AI110" s="942"/>
      <c r="AJ110" s="943"/>
      <c r="AK110" s="944">
        <v>140676</v>
      </c>
      <c r="AL110" s="942"/>
      <c r="AM110" s="942"/>
      <c r="AN110" s="942"/>
      <c r="AO110" s="943"/>
      <c r="AP110" s="945">
        <v>25</v>
      </c>
      <c r="AQ110" s="946"/>
      <c r="AR110" s="946"/>
      <c r="AS110" s="946"/>
      <c r="AT110" s="947"/>
      <c r="AU110" s="981" t="s">
        <v>73</v>
      </c>
      <c r="AV110" s="982"/>
      <c r="AW110" s="982"/>
      <c r="AX110" s="982"/>
      <c r="AY110" s="982"/>
      <c r="AZ110" s="907" t="s">
        <v>435</v>
      </c>
      <c r="BA110" s="854"/>
      <c r="BB110" s="854"/>
      <c r="BC110" s="854"/>
      <c r="BD110" s="854"/>
      <c r="BE110" s="854"/>
      <c r="BF110" s="854"/>
      <c r="BG110" s="854"/>
      <c r="BH110" s="854"/>
      <c r="BI110" s="854"/>
      <c r="BJ110" s="854"/>
      <c r="BK110" s="854"/>
      <c r="BL110" s="854"/>
      <c r="BM110" s="854"/>
      <c r="BN110" s="854"/>
      <c r="BO110" s="854"/>
      <c r="BP110" s="855"/>
      <c r="BQ110" s="908">
        <v>1447393</v>
      </c>
      <c r="BR110" s="889"/>
      <c r="BS110" s="889"/>
      <c r="BT110" s="889"/>
      <c r="BU110" s="889"/>
      <c r="BV110" s="889">
        <v>1436360</v>
      </c>
      <c r="BW110" s="889"/>
      <c r="BX110" s="889"/>
      <c r="BY110" s="889"/>
      <c r="BZ110" s="889"/>
      <c r="CA110" s="889">
        <v>1377485</v>
      </c>
      <c r="CB110" s="889"/>
      <c r="CC110" s="889"/>
      <c r="CD110" s="889"/>
      <c r="CE110" s="889"/>
      <c r="CF110" s="913">
        <v>244.5</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438</v>
      </c>
      <c r="DM110" s="889"/>
      <c r="DN110" s="889"/>
      <c r="DO110" s="889"/>
      <c r="DP110" s="889"/>
      <c r="DQ110" s="889" t="s">
        <v>438</v>
      </c>
      <c r="DR110" s="889"/>
      <c r="DS110" s="889"/>
      <c r="DT110" s="889"/>
      <c r="DU110" s="889"/>
      <c r="DV110" s="890" t="s">
        <v>438</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392</v>
      </c>
      <c r="AB111" s="970"/>
      <c r="AC111" s="970"/>
      <c r="AD111" s="970"/>
      <c r="AE111" s="971"/>
      <c r="AF111" s="972" t="s">
        <v>392</v>
      </c>
      <c r="AG111" s="970"/>
      <c r="AH111" s="970"/>
      <c r="AI111" s="970"/>
      <c r="AJ111" s="971"/>
      <c r="AK111" s="972" t="s">
        <v>392</v>
      </c>
      <c r="AL111" s="970"/>
      <c r="AM111" s="970"/>
      <c r="AN111" s="970"/>
      <c r="AO111" s="971"/>
      <c r="AP111" s="973" t="s">
        <v>392</v>
      </c>
      <c r="AQ111" s="974"/>
      <c r="AR111" s="974"/>
      <c r="AS111" s="974"/>
      <c r="AT111" s="975"/>
      <c r="AU111" s="983"/>
      <c r="AV111" s="984"/>
      <c r="AW111" s="984"/>
      <c r="AX111" s="984"/>
      <c r="AY111" s="984"/>
      <c r="AZ111" s="861" t="s">
        <v>440</v>
      </c>
      <c r="BA111" s="794"/>
      <c r="BB111" s="794"/>
      <c r="BC111" s="794"/>
      <c r="BD111" s="794"/>
      <c r="BE111" s="794"/>
      <c r="BF111" s="794"/>
      <c r="BG111" s="794"/>
      <c r="BH111" s="794"/>
      <c r="BI111" s="794"/>
      <c r="BJ111" s="794"/>
      <c r="BK111" s="794"/>
      <c r="BL111" s="794"/>
      <c r="BM111" s="794"/>
      <c r="BN111" s="794"/>
      <c r="BO111" s="794"/>
      <c r="BP111" s="795"/>
      <c r="BQ111" s="833" t="s">
        <v>441</v>
      </c>
      <c r="BR111" s="834"/>
      <c r="BS111" s="834"/>
      <c r="BT111" s="834"/>
      <c r="BU111" s="834"/>
      <c r="BV111" s="834" t="s">
        <v>441</v>
      </c>
      <c r="BW111" s="834"/>
      <c r="BX111" s="834"/>
      <c r="BY111" s="834"/>
      <c r="BZ111" s="834"/>
      <c r="CA111" s="834" t="s">
        <v>441</v>
      </c>
      <c r="CB111" s="834"/>
      <c r="CC111" s="834"/>
      <c r="CD111" s="834"/>
      <c r="CE111" s="834"/>
      <c r="CF111" s="922" t="s">
        <v>441</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441</v>
      </c>
      <c r="DH111" s="834"/>
      <c r="DI111" s="834"/>
      <c r="DJ111" s="834"/>
      <c r="DK111" s="834"/>
      <c r="DL111" s="834" t="s">
        <v>441</v>
      </c>
      <c r="DM111" s="834"/>
      <c r="DN111" s="834"/>
      <c r="DO111" s="834"/>
      <c r="DP111" s="834"/>
      <c r="DQ111" s="834" t="s">
        <v>441</v>
      </c>
      <c r="DR111" s="834"/>
      <c r="DS111" s="834"/>
      <c r="DT111" s="834"/>
      <c r="DU111" s="834"/>
      <c r="DV111" s="840" t="s">
        <v>441</v>
      </c>
      <c r="DW111" s="840"/>
      <c r="DX111" s="840"/>
      <c r="DY111" s="840"/>
      <c r="DZ111" s="841"/>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445</v>
      </c>
      <c r="AB112" s="824"/>
      <c r="AC112" s="824"/>
      <c r="AD112" s="824"/>
      <c r="AE112" s="825"/>
      <c r="AF112" s="826" t="s">
        <v>441</v>
      </c>
      <c r="AG112" s="824"/>
      <c r="AH112" s="824"/>
      <c r="AI112" s="824"/>
      <c r="AJ112" s="825"/>
      <c r="AK112" s="826" t="s">
        <v>445</v>
      </c>
      <c r="AL112" s="824"/>
      <c r="AM112" s="824"/>
      <c r="AN112" s="824"/>
      <c r="AO112" s="825"/>
      <c r="AP112" s="871" t="s">
        <v>445</v>
      </c>
      <c r="AQ112" s="872"/>
      <c r="AR112" s="872"/>
      <c r="AS112" s="872"/>
      <c r="AT112" s="873"/>
      <c r="AU112" s="983"/>
      <c r="AV112" s="984"/>
      <c r="AW112" s="984"/>
      <c r="AX112" s="984"/>
      <c r="AY112" s="984"/>
      <c r="AZ112" s="861" t="s">
        <v>446</v>
      </c>
      <c r="BA112" s="794"/>
      <c r="BB112" s="794"/>
      <c r="BC112" s="794"/>
      <c r="BD112" s="794"/>
      <c r="BE112" s="794"/>
      <c r="BF112" s="794"/>
      <c r="BG112" s="794"/>
      <c r="BH112" s="794"/>
      <c r="BI112" s="794"/>
      <c r="BJ112" s="794"/>
      <c r="BK112" s="794"/>
      <c r="BL112" s="794"/>
      <c r="BM112" s="794"/>
      <c r="BN112" s="794"/>
      <c r="BO112" s="794"/>
      <c r="BP112" s="795"/>
      <c r="BQ112" s="833">
        <v>490692</v>
      </c>
      <c r="BR112" s="834"/>
      <c r="BS112" s="834"/>
      <c r="BT112" s="834"/>
      <c r="BU112" s="834"/>
      <c r="BV112" s="834">
        <v>461683</v>
      </c>
      <c r="BW112" s="834"/>
      <c r="BX112" s="834"/>
      <c r="BY112" s="834"/>
      <c r="BZ112" s="834"/>
      <c r="CA112" s="834">
        <v>427070</v>
      </c>
      <c r="CB112" s="834"/>
      <c r="CC112" s="834"/>
      <c r="CD112" s="834"/>
      <c r="CE112" s="834"/>
      <c r="CF112" s="922">
        <v>75.8</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445</v>
      </c>
      <c r="DH112" s="834"/>
      <c r="DI112" s="834"/>
      <c r="DJ112" s="834"/>
      <c r="DK112" s="834"/>
      <c r="DL112" s="834" t="s">
        <v>445</v>
      </c>
      <c r="DM112" s="834"/>
      <c r="DN112" s="834"/>
      <c r="DO112" s="834"/>
      <c r="DP112" s="834"/>
      <c r="DQ112" s="834" t="s">
        <v>445</v>
      </c>
      <c r="DR112" s="834"/>
      <c r="DS112" s="834"/>
      <c r="DT112" s="834"/>
      <c r="DU112" s="834"/>
      <c r="DV112" s="840" t="s">
        <v>441</v>
      </c>
      <c r="DW112" s="840"/>
      <c r="DX112" s="840"/>
      <c r="DY112" s="840"/>
      <c r="DZ112" s="841"/>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48312</v>
      </c>
      <c r="AB113" s="970"/>
      <c r="AC113" s="970"/>
      <c r="AD113" s="970"/>
      <c r="AE113" s="971"/>
      <c r="AF113" s="972">
        <v>41420</v>
      </c>
      <c r="AG113" s="970"/>
      <c r="AH113" s="970"/>
      <c r="AI113" s="970"/>
      <c r="AJ113" s="971"/>
      <c r="AK113" s="972">
        <v>25174</v>
      </c>
      <c r="AL113" s="970"/>
      <c r="AM113" s="970"/>
      <c r="AN113" s="970"/>
      <c r="AO113" s="971"/>
      <c r="AP113" s="973">
        <v>4.5</v>
      </c>
      <c r="AQ113" s="974"/>
      <c r="AR113" s="974"/>
      <c r="AS113" s="974"/>
      <c r="AT113" s="975"/>
      <c r="AU113" s="983"/>
      <c r="AV113" s="984"/>
      <c r="AW113" s="984"/>
      <c r="AX113" s="984"/>
      <c r="AY113" s="984"/>
      <c r="AZ113" s="861" t="s">
        <v>449</v>
      </c>
      <c r="BA113" s="794"/>
      <c r="BB113" s="794"/>
      <c r="BC113" s="794"/>
      <c r="BD113" s="794"/>
      <c r="BE113" s="794"/>
      <c r="BF113" s="794"/>
      <c r="BG113" s="794"/>
      <c r="BH113" s="794"/>
      <c r="BI113" s="794"/>
      <c r="BJ113" s="794"/>
      <c r="BK113" s="794"/>
      <c r="BL113" s="794"/>
      <c r="BM113" s="794"/>
      <c r="BN113" s="794"/>
      <c r="BO113" s="794"/>
      <c r="BP113" s="795"/>
      <c r="BQ113" s="833">
        <v>6118</v>
      </c>
      <c r="BR113" s="834"/>
      <c r="BS113" s="834"/>
      <c r="BT113" s="834"/>
      <c r="BU113" s="834"/>
      <c r="BV113" s="834">
        <v>9253</v>
      </c>
      <c r="BW113" s="834"/>
      <c r="BX113" s="834"/>
      <c r="BY113" s="834"/>
      <c r="BZ113" s="834"/>
      <c r="CA113" s="834">
        <v>8746</v>
      </c>
      <c r="CB113" s="834"/>
      <c r="CC113" s="834"/>
      <c r="CD113" s="834"/>
      <c r="CE113" s="834"/>
      <c r="CF113" s="922">
        <v>1.6</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445</v>
      </c>
      <c r="DH113" s="824"/>
      <c r="DI113" s="824"/>
      <c r="DJ113" s="824"/>
      <c r="DK113" s="825"/>
      <c r="DL113" s="826" t="s">
        <v>445</v>
      </c>
      <c r="DM113" s="824"/>
      <c r="DN113" s="824"/>
      <c r="DO113" s="824"/>
      <c r="DP113" s="825"/>
      <c r="DQ113" s="826" t="s">
        <v>445</v>
      </c>
      <c r="DR113" s="824"/>
      <c r="DS113" s="824"/>
      <c r="DT113" s="824"/>
      <c r="DU113" s="825"/>
      <c r="DV113" s="871" t="s">
        <v>445</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445</v>
      </c>
      <c r="AB114" s="824"/>
      <c r="AC114" s="824"/>
      <c r="AD114" s="824"/>
      <c r="AE114" s="825"/>
      <c r="AF114" s="826" t="s">
        <v>445</v>
      </c>
      <c r="AG114" s="824"/>
      <c r="AH114" s="824"/>
      <c r="AI114" s="824"/>
      <c r="AJ114" s="825"/>
      <c r="AK114" s="826" t="s">
        <v>445</v>
      </c>
      <c r="AL114" s="824"/>
      <c r="AM114" s="824"/>
      <c r="AN114" s="824"/>
      <c r="AO114" s="825"/>
      <c r="AP114" s="871" t="s">
        <v>445</v>
      </c>
      <c r="AQ114" s="872"/>
      <c r="AR114" s="872"/>
      <c r="AS114" s="872"/>
      <c r="AT114" s="873"/>
      <c r="AU114" s="983"/>
      <c r="AV114" s="984"/>
      <c r="AW114" s="984"/>
      <c r="AX114" s="984"/>
      <c r="AY114" s="984"/>
      <c r="AZ114" s="861" t="s">
        <v>452</v>
      </c>
      <c r="BA114" s="794"/>
      <c r="BB114" s="794"/>
      <c r="BC114" s="794"/>
      <c r="BD114" s="794"/>
      <c r="BE114" s="794"/>
      <c r="BF114" s="794"/>
      <c r="BG114" s="794"/>
      <c r="BH114" s="794"/>
      <c r="BI114" s="794"/>
      <c r="BJ114" s="794"/>
      <c r="BK114" s="794"/>
      <c r="BL114" s="794"/>
      <c r="BM114" s="794"/>
      <c r="BN114" s="794"/>
      <c r="BO114" s="794"/>
      <c r="BP114" s="795"/>
      <c r="BQ114" s="833">
        <v>171172</v>
      </c>
      <c r="BR114" s="834"/>
      <c r="BS114" s="834"/>
      <c r="BT114" s="834"/>
      <c r="BU114" s="834"/>
      <c r="BV114" s="834">
        <v>171948</v>
      </c>
      <c r="BW114" s="834"/>
      <c r="BX114" s="834"/>
      <c r="BY114" s="834"/>
      <c r="BZ114" s="834"/>
      <c r="CA114" s="834">
        <v>174506</v>
      </c>
      <c r="CB114" s="834"/>
      <c r="CC114" s="834"/>
      <c r="CD114" s="834"/>
      <c r="CE114" s="834"/>
      <c r="CF114" s="922">
        <v>31</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445</v>
      </c>
      <c r="DH114" s="824"/>
      <c r="DI114" s="824"/>
      <c r="DJ114" s="824"/>
      <c r="DK114" s="825"/>
      <c r="DL114" s="826" t="s">
        <v>445</v>
      </c>
      <c r="DM114" s="824"/>
      <c r="DN114" s="824"/>
      <c r="DO114" s="824"/>
      <c r="DP114" s="825"/>
      <c r="DQ114" s="826" t="s">
        <v>445</v>
      </c>
      <c r="DR114" s="824"/>
      <c r="DS114" s="824"/>
      <c r="DT114" s="824"/>
      <c r="DU114" s="825"/>
      <c r="DV114" s="871" t="s">
        <v>445</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445</v>
      </c>
      <c r="AB115" s="970"/>
      <c r="AC115" s="970"/>
      <c r="AD115" s="970"/>
      <c r="AE115" s="971"/>
      <c r="AF115" s="972" t="s">
        <v>445</v>
      </c>
      <c r="AG115" s="970"/>
      <c r="AH115" s="970"/>
      <c r="AI115" s="970"/>
      <c r="AJ115" s="971"/>
      <c r="AK115" s="972" t="s">
        <v>445</v>
      </c>
      <c r="AL115" s="970"/>
      <c r="AM115" s="970"/>
      <c r="AN115" s="970"/>
      <c r="AO115" s="971"/>
      <c r="AP115" s="973" t="s">
        <v>445</v>
      </c>
      <c r="AQ115" s="974"/>
      <c r="AR115" s="974"/>
      <c r="AS115" s="974"/>
      <c r="AT115" s="975"/>
      <c r="AU115" s="983"/>
      <c r="AV115" s="984"/>
      <c r="AW115" s="984"/>
      <c r="AX115" s="984"/>
      <c r="AY115" s="984"/>
      <c r="AZ115" s="861" t="s">
        <v>455</v>
      </c>
      <c r="BA115" s="794"/>
      <c r="BB115" s="794"/>
      <c r="BC115" s="794"/>
      <c r="BD115" s="794"/>
      <c r="BE115" s="794"/>
      <c r="BF115" s="794"/>
      <c r="BG115" s="794"/>
      <c r="BH115" s="794"/>
      <c r="BI115" s="794"/>
      <c r="BJ115" s="794"/>
      <c r="BK115" s="794"/>
      <c r="BL115" s="794"/>
      <c r="BM115" s="794"/>
      <c r="BN115" s="794"/>
      <c r="BO115" s="794"/>
      <c r="BP115" s="795"/>
      <c r="BQ115" s="833" t="s">
        <v>445</v>
      </c>
      <c r="BR115" s="834"/>
      <c r="BS115" s="834"/>
      <c r="BT115" s="834"/>
      <c r="BU115" s="834"/>
      <c r="BV115" s="834" t="s">
        <v>445</v>
      </c>
      <c r="BW115" s="834"/>
      <c r="BX115" s="834"/>
      <c r="BY115" s="834"/>
      <c r="BZ115" s="834"/>
      <c r="CA115" s="834" t="s">
        <v>445</v>
      </c>
      <c r="CB115" s="834"/>
      <c r="CC115" s="834"/>
      <c r="CD115" s="834"/>
      <c r="CE115" s="834"/>
      <c r="CF115" s="922" t="s">
        <v>441</v>
      </c>
      <c r="CG115" s="923"/>
      <c r="CH115" s="923"/>
      <c r="CI115" s="923"/>
      <c r="CJ115" s="923"/>
      <c r="CK115" s="978"/>
      <c r="CL115" s="865"/>
      <c r="CM115" s="861"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445</v>
      </c>
      <c r="DH115" s="824"/>
      <c r="DI115" s="824"/>
      <c r="DJ115" s="824"/>
      <c r="DK115" s="825"/>
      <c r="DL115" s="826" t="s">
        <v>445</v>
      </c>
      <c r="DM115" s="824"/>
      <c r="DN115" s="824"/>
      <c r="DO115" s="824"/>
      <c r="DP115" s="825"/>
      <c r="DQ115" s="826" t="s">
        <v>445</v>
      </c>
      <c r="DR115" s="824"/>
      <c r="DS115" s="824"/>
      <c r="DT115" s="824"/>
      <c r="DU115" s="825"/>
      <c r="DV115" s="871" t="s">
        <v>441</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445</v>
      </c>
      <c r="AB116" s="824"/>
      <c r="AC116" s="824"/>
      <c r="AD116" s="824"/>
      <c r="AE116" s="825"/>
      <c r="AF116" s="826" t="s">
        <v>445</v>
      </c>
      <c r="AG116" s="824"/>
      <c r="AH116" s="824"/>
      <c r="AI116" s="824"/>
      <c r="AJ116" s="825"/>
      <c r="AK116" s="826" t="s">
        <v>445</v>
      </c>
      <c r="AL116" s="824"/>
      <c r="AM116" s="824"/>
      <c r="AN116" s="824"/>
      <c r="AO116" s="825"/>
      <c r="AP116" s="871" t="s">
        <v>445</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33" t="s">
        <v>441</v>
      </c>
      <c r="BR116" s="834"/>
      <c r="BS116" s="834"/>
      <c r="BT116" s="834"/>
      <c r="BU116" s="834"/>
      <c r="BV116" s="834" t="s">
        <v>445</v>
      </c>
      <c r="BW116" s="834"/>
      <c r="BX116" s="834"/>
      <c r="BY116" s="834"/>
      <c r="BZ116" s="834"/>
      <c r="CA116" s="834" t="s">
        <v>445</v>
      </c>
      <c r="CB116" s="834"/>
      <c r="CC116" s="834"/>
      <c r="CD116" s="834"/>
      <c r="CE116" s="834"/>
      <c r="CF116" s="922" t="s">
        <v>445</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445</v>
      </c>
      <c r="DH116" s="824"/>
      <c r="DI116" s="824"/>
      <c r="DJ116" s="824"/>
      <c r="DK116" s="825"/>
      <c r="DL116" s="826" t="s">
        <v>445</v>
      </c>
      <c r="DM116" s="824"/>
      <c r="DN116" s="824"/>
      <c r="DO116" s="824"/>
      <c r="DP116" s="825"/>
      <c r="DQ116" s="826" t="s">
        <v>445</v>
      </c>
      <c r="DR116" s="824"/>
      <c r="DS116" s="824"/>
      <c r="DT116" s="824"/>
      <c r="DU116" s="825"/>
      <c r="DV116" s="871" t="s">
        <v>445</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155332</v>
      </c>
      <c r="AB117" s="956"/>
      <c r="AC117" s="956"/>
      <c r="AD117" s="956"/>
      <c r="AE117" s="957"/>
      <c r="AF117" s="958">
        <v>166438</v>
      </c>
      <c r="AG117" s="956"/>
      <c r="AH117" s="956"/>
      <c r="AI117" s="956"/>
      <c r="AJ117" s="957"/>
      <c r="AK117" s="958">
        <v>165850</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33" t="s">
        <v>462</v>
      </c>
      <c r="BR117" s="834"/>
      <c r="BS117" s="834"/>
      <c r="BT117" s="834"/>
      <c r="BU117" s="834"/>
      <c r="BV117" s="834" t="s">
        <v>463</v>
      </c>
      <c r="BW117" s="834"/>
      <c r="BX117" s="834"/>
      <c r="BY117" s="834"/>
      <c r="BZ117" s="834"/>
      <c r="CA117" s="834" t="s">
        <v>463</v>
      </c>
      <c r="CB117" s="834"/>
      <c r="CC117" s="834"/>
      <c r="CD117" s="834"/>
      <c r="CE117" s="834"/>
      <c r="CF117" s="922" t="s">
        <v>464</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464</v>
      </c>
      <c r="DH117" s="824"/>
      <c r="DI117" s="824"/>
      <c r="DJ117" s="824"/>
      <c r="DK117" s="825"/>
      <c r="DL117" s="826" t="s">
        <v>462</v>
      </c>
      <c r="DM117" s="824"/>
      <c r="DN117" s="824"/>
      <c r="DO117" s="824"/>
      <c r="DP117" s="825"/>
      <c r="DQ117" s="826" t="s">
        <v>462</v>
      </c>
      <c r="DR117" s="824"/>
      <c r="DS117" s="824"/>
      <c r="DT117" s="824"/>
      <c r="DU117" s="825"/>
      <c r="DV117" s="871" t="s">
        <v>464</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304</v>
      </c>
      <c r="AG118" s="949"/>
      <c r="AH118" s="949"/>
      <c r="AI118" s="949"/>
      <c r="AJ118" s="950"/>
      <c r="AK118" s="951" t="s">
        <v>303</v>
      </c>
      <c r="AL118" s="949"/>
      <c r="AM118" s="949"/>
      <c r="AN118" s="949"/>
      <c r="AO118" s="950"/>
      <c r="AP118" s="952" t="s">
        <v>432</v>
      </c>
      <c r="AQ118" s="953"/>
      <c r="AR118" s="953"/>
      <c r="AS118" s="953"/>
      <c r="AT118" s="954"/>
      <c r="AU118" s="983"/>
      <c r="AV118" s="984"/>
      <c r="AW118" s="984"/>
      <c r="AX118" s="984"/>
      <c r="AY118" s="984"/>
      <c r="AZ118" s="926" t="s">
        <v>466</v>
      </c>
      <c r="BA118" s="927"/>
      <c r="BB118" s="927"/>
      <c r="BC118" s="927"/>
      <c r="BD118" s="927"/>
      <c r="BE118" s="927"/>
      <c r="BF118" s="927"/>
      <c r="BG118" s="927"/>
      <c r="BH118" s="927"/>
      <c r="BI118" s="927"/>
      <c r="BJ118" s="927"/>
      <c r="BK118" s="927"/>
      <c r="BL118" s="927"/>
      <c r="BM118" s="927"/>
      <c r="BN118" s="927"/>
      <c r="BO118" s="927"/>
      <c r="BP118" s="928"/>
      <c r="BQ118" s="929" t="s">
        <v>462</v>
      </c>
      <c r="BR118" s="892"/>
      <c r="BS118" s="892"/>
      <c r="BT118" s="892"/>
      <c r="BU118" s="892"/>
      <c r="BV118" s="892" t="s">
        <v>464</v>
      </c>
      <c r="BW118" s="892"/>
      <c r="BX118" s="892"/>
      <c r="BY118" s="892"/>
      <c r="BZ118" s="892"/>
      <c r="CA118" s="892" t="s">
        <v>467</v>
      </c>
      <c r="CB118" s="892"/>
      <c r="CC118" s="892"/>
      <c r="CD118" s="892"/>
      <c r="CE118" s="892"/>
      <c r="CF118" s="922" t="s">
        <v>467</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464</v>
      </c>
      <c r="DH118" s="824"/>
      <c r="DI118" s="824"/>
      <c r="DJ118" s="824"/>
      <c r="DK118" s="825"/>
      <c r="DL118" s="826" t="s">
        <v>462</v>
      </c>
      <c r="DM118" s="824"/>
      <c r="DN118" s="824"/>
      <c r="DO118" s="824"/>
      <c r="DP118" s="825"/>
      <c r="DQ118" s="826" t="s">
        <v>462</v>
      </c>
      <c r="DR118" s="824"/>
      <c r="DS118" s="824"/>
      <c r="DT118" s="824"/>
      <c r="DU118" s="825"/>
      <c r="DV118" s="871" t="s">
        <v>467</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467</v>
      </c>
      <c r="AB119" s="942"/>
      <c r="AC119" s="942"/>
      <c r="AD119" s="942"/>
      <c r="AE119" s="943"/>
      <c r="AF119" s="944" t="s">
        <v>462</v>
      </c>
      <c r="AG119" s="942"/>
      <c r="AH119" s="942"/>
      <c r="AI119" s="942"/>
      <c r="AJ119" s="943"/>
      <c r="AK119" s="944" t="s">
        <v>464</v>
      </c>
      <c r="AL119" s="942"/>
      <c r="AM119" s="942"/>
      <c r="AN119" s="942"/>
      <c r="AO119" s="943"/>
      <c r="AP119" s="945" t="s">
        <v>467</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469</v>
      </c>
      <c r="BP119" s="925"/>
      <c r="BQ119" s="929">
        <v>2115375</v>
      </c>
      <c r="BR119" s="892"/>
      <c r="BS119" s="892"/>
      <c r="BT119" s="892"/>
      <c r="BU119" s="892"/>
      <c r="BV119" s="892">
        <v>2079244</v>
      </c>
      <c r="BW119" s="892"/>
      <c r="BX119" s="892"/>
      <c r="BY119" s="892"/>
      <c r="BZ119" s="892"/>
      <c r="CA119" s="892">
        <v>1987807</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464</v>
      </c>
      <c r="DH119" s="807"/>
      <c r="DI119" s="807"/>
      <c r="DJ119" s="807"/>
      <c r="DK119" s="808"/>
      <c r="DL119" s="809" t="s">
        <v>464</v>
      </c>
      <c r="DM119" s="807"/>
      <c r="DN119" s="807"/>
      <c r="DO119" s="807"/>
      <c r="DP119" s="808"/>
      <c r="DQ119" s="809" t="s">
        <v>467</v>
      </c>
      <c r="DR119" s="807"/>
      <c r="DS119" s="807"/>
      <c r="DT119" s="807"/>
      <c r="DU119" s="808"/>
      <c r="DV119" s="895" t="s">
        <v>464</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464</v>
      </c>
      <c r="AB120" s="824"/>
      <c r="AC120" s="824"/>
      <c r="AD120" s="824"/>
      <c r="AE120" s="825"/>
      <c r="AF120" s="826" t="s">
        <v>464</v>
      </c>
      <c r="AG120" s="824"/>
      <c r="AH120" s="824"/>
      <c r="AI120" s="824"/>
      <c r="AJ120" s="825"/>
      <c r="AK120" s="826" t="s">
        <v>464</v>
      </c>
      <c r="AL120" s="824"/>
      <c r="AM120" s="824"/>
      <c r="AN120" s="824"/>
      <c r="AO120" s="825"/>
      <c r="AP120" s="871" t="s">
        <v>467</v>
      </c>
      <c r="AQ120" s="872"/>
      <c r="AR120" s="872"/>
      <c r="AS120" s="872"/>
      <c r="AT120" s="873"/>
      <c r="AU120" s="930" t="s">
        <v>471</v>
      </c>
      <c r="AV120" s="931"/>
      <c r="AW120" s="931"/>
      <c r="AX120" s="931"/>
      <c r="AY120" s="932"/>
      <c r="AZ120" s="907" t="s">
        <v>472</v>
      </c>
      <c r="BA120" s="854"/>
      <c r="BB120" s="854"/>
      <c r="BC120" s="854"/>
      <c r="BD120" s="854"/>
      <c r="BE120" s="854"/>
      <c r="BF120" s="854"/>
      <c r="BG120" s="854"/>
      <c r="BH120" s="854"/>
      <c r="BI120" s="854"/>
      <c r="BJ120" s="854"/>
      <c r="BK120" s="854"/>
      <c r="BL120" s="854"/>
      <c r="BM120" s="854"/>
      <c r="BN120" s="854"/>
      <c r="BO120" s="854"/>
      <c r="BP120" s="855"/>
      <c r="BQ120" s="908">
        <v>2171057</v>
      </c>
      <c r="BR120" s="889"/>
      <c r="BS120" s="889"/>
      <c r="BT120" s="889"/>
      <c r="BU120" s="889"/>
      <c r="BV120" s="889">
        <v>2215504</v>
      </c>
      <c r="BW120" s="889"/>
      <c r="BX120" s="889"/>
      <c r="BY120" s="889"/>
      <c r="BZ120" s="889"/>
      <c r="CA120" s="889">
        <v>2227689</v>
      </c>
      <c r="CB120" s="889"/>
      <c r="CC120" s="889"/>
      <c r="CD120" s="889"/>
      <c r="CE120" s="889"/>
      <c r="CF120" s="913">
        <v>395.4</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436514</v>
      </c>
      <c r="DH120" s="889"/>
      <c r="DI120" s="889"/>
      <c r="DJ120" s="889"/>
      <c r="DK120" s="889"/>
      <c r="DL120" s="889">
        <v>394007</v>
      </c>
      <c r="DM120" s="889"/>
      <c r="DN120" s="889"/>
      <c r="DO120" s="889"/>
      <c r="DP120" s="889"/>
      <c r="DQ120" s="889">
        <v>318235</v>
      </c>
      <c r="DR120" s="889"/>
      <c r="DS120" s="889"/>
      <c r="DT120" s="889"/>
      <c r="DU120" s="889"/>
      <c r="DV120" s="890">
        <v>56.5</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464</v>
      </c>
      <c r="AB121" s="824"/>
      <c r="AC121" s="824"/>
      <c r="AD121" s="824"/>
      <c r="AE121" s="825"/>
      <c r="AF121" s="826" t="s">
        <v>464</v>
      </c>
      <c r="AG121" s="824"/>
      <c r="AH121" s="824"/>
      <c r="AI121" s="824"/>
      <c r="AJ121" s="825"/>
      <c r="AK121" s="826" t="s">
        <v>464</v>
      </c>
      <c r="AL121" s="824"/>
      <c r="AM121" s="824"/>
      <c r="AN121" s="824"/>
      <c r="AO121" s="825"/>
      <c r="AP121" s="871" t="s">
        <v>464</v>
      </c>
      <c r="AQ121" s="872"/>
      <c r="AR121" s="872"/>
      <c r="AS121" s="872"/>
      <c r="AT121" s="873"/>
      <c r="AU121" s="933"/>
      <c r="AV121" s="934"/>
      <c r="AW121" s="934"/>
      <c r="AX121" s="934"/>
      <c r="AY121" s="935"/>
      <c r="AZ121" s="861" t="s">
        <v>476</v>
      </c>
      <c r="BA121" s="794"/>
      <c r="BB121" s="794"/>
      <c r="BC121" s="794"/>
      <c r="BD121" s="794"/>
      <c r="BE121" s="794"/>
      <c r="BF121" s="794"/>
      <c r="BG121" s="794"/>
      <c r="BH121" s="794"/>
      <c r="BI121" s="794"/>
      <c r="BJ121" s="794"/>
      <c r="BK121" s="794"/>
      <c r="BL121" s="794"/>
      <c r="BM121" s="794"/>
      <c r="BN121" s="794"/>
      <c r="BO121" s="794"/>
      <c r="BP121" s="795"/>
      <c r="BQ121" s="833">
        <v>225473</v>
      </c>
      <c r="BR121" s="834"/>
      <c r="BS121" s="834"/>
      <c r="BT121" s="834"/>
      <c r="BU121" s="834"/>
      <c r="BV121" s="834">
        <v>200615</v>
      </c>
      <c r="BW121" s="834"/>
      <c r="BX121" s="834"/>
      <c r="BY121" s="834"/>
      <c r="BZ121" s="834"/>
      <c r="CA121" s="834">
        <v>178383</v>
      </c>
      <c r="CB121" s="834"/>
      <c r="CC121" s="834"/>
      <c r="CD121" s="834"/>
      <c r="CE121" s="834"/>
      <c r="CF121" s="922">
        <v>31.7</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33">
        <v>54178</v>
      </c>
      <c r="DH121" s="834"/>
      <c r="DI121" s="834"/>
      <c r="DJ121" s="834"/>
      <c r="DK121" s="834"/>
      <c r="DL121" s="834">
        <v>67676</v>
      </c>
      <c r="DM121" s="834"/>
      <c r="DN121" s="834"/>
      <c r="DO121" s="834"/>
      <c r="DP121" s="834"/>
      <c r="DQ121" s="834">
        <v>108835</v>
      </c>
      <c r="DR121" s="834"/>
      <c r="DS121" s="834"/>
      <c r="DT121" s="834"/>
      <c r="DU121" s="834"/>
      <c r="DV121" s="840">
        <v>19.3</v>
      </c>
      <c r="DW121" s="840"/>
      <c r="DX121" s="840"/>
      <c r="DY121" s="840"/>
      <c r="DZ121" s="841"/>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464</v>
      </c>
      <c r="AB122" s="824"/>
      <c r="AC122" s="824"/>
      <c r="AD122" s="824"/>
      <c r="AE122" s="825"/>
      <c r="AF122" s="826" t="s">
        <v>464</v>
      </c>
      <c r="AG122" s="824"/>
      <c r="AH122" s="824"/>
      <c r="AI122" s="824"/>
      <c r="AJ122" s="825"/>
      <c r="AK122" s="826" t="s">
        <v>464</v>
      </c>
      <c r="AL122" s="824"/>
      <c r="AM122" s="824"/>
      <c r="AN122" s="824"/>
      <c r="AO122" s="825"/>
      <c r="AP122" s="871" t="s">
        <v>467</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1289408</v>
      </c>
      <c r="BR122" s="892"/>
      <c r="BS122" s="892"/>
      <c r="BT122" s="892"/>
      <c r="BU122" s="892"/>
      <c r="BV122" s="892">
        <v>1360663</v>
      </c>
      <c r="BW122" s="892"/>
      <c r="BX122" s="892"/>
      <c r="BY122" s="892"/>
      <c r="BZ122" s="892"/>
      <c r="CA122" s="892">
        <v>1314684</v>
      </c>
      <c r="CB122" s="892"/>
      <c r="CC122" s="892"/>
      <c r="CD122" s="892"/>
      <c r="CE122" s="892"/>
      <c r="CF122" s="893">
        <v>233.4</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33" t="s">
        <v>480</v>
      </c>
      <c r="DH122" s="834"/>
      <c r="DI122" s="834"/>
      <c r="DJ122" s="834"/>
      <c r="DK122" s="834"/>
      <c r="DL122" s="834" t="s">
        <v>480</v>
      </c>
      <c r="DM122" s="834"/>
      <c r="DN122" s="834"/>
      <c r="DO122" s="834"/>
      <c r="DP122" s="834"/>
      <c r="DQ122" s="834" t="s">
        <v>480</v>
      </c>
      <c r="DR122" s="834"/>
      <c r="DS122" s="834"/>
      <c r="DT122" s="834"/>
      <c r="DU122" s="834"/>
      <c r="DV122" s="840" t="s">
        <v>480</v>
      </c>
      <c r="DW122" s="840"/>
      <c r="DX122" s="840"/>
      <c r="DY122" s="840"/>
      <c r="DZ122" s="841"/>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481</v>
      </c>
      <c r="AB123" s="824"/>
      <c r="AC123" s="824"/>
      <c r="AD123" s="824"/>
      <c r="AE123" s="825"/>
      <c r="AF123" s="826" t="s">
        <v>481</v>
      </c>
      <c r="AG123" s="824"/>
      <c r="AH123" s="824"/>
      <c r="AI123" s="824"/>
      <c r="AJ123" s="825"/>
      <c r="AK123" s="826" t="s">
        <v>480</v>
      </c>
      <c r="AL123" s="824"/>
      <c r="AM123" s="824"/>
      <c r="AN123" s="824"/>
      <c r="AO123" s="825"/>
      <c r="AP123" s="871" t="s">
        <v>482</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483</v>
      </c>
      <c r="BP123" s="925"/>
      <c r="BQ123" s="879">
        <v>3685938</v>
      </c>
      <c r="BR123" s="880"/>
      <c r="BS123" s="880"/>
      <c r="BT123" s="880"/>
      <c r="BU123" s="880"/>
      <c r="BV123" s="880">
        <v>3776782</v>
      </c>
      <c r="BW123" s="880"/>
      <c r="BX123" s="880"/>
      <c r="BY123" s="880"/>
      <c r="BZ123" s="880"/>
      <c r="CA123" s="880">
        <v>3720756</v>
      </c>
      <c r="CB123" s="880"/>
      <c r="CC123" s="880"/>
      <c r="CD123" s="880"/>
      <c r="CE123" s="880"/>
      <c r="CF123" s="790"/>
      <c r="CG123" s="791"/>
      <c r="CH123" s="791"/>
      <c r="CI123" s="791"/>
      <c r="CJ123" s="881"/>
      <c r="CK123" s="916"/>
      <c r="CL123" s="902"/>
      <c r="CM123" s="902"/>
      <c r="CN123" s="902"/>
      <c r="CO123" s="903"/>
      <c r="CP123" s="882" t="s">
        <v>484</v>
      </c>
      <c r="CQ123" s="883"/>
      <c r="CR123" s="883"/>
      <c r="CS123" s="883"/>
      <c r="CT123" s="883"/>
      <c r="CU123" s="883"/>
      <c r="CV123" s="883"/>
      <c r="CW123" s="883"/>
      <c r="CX123" s="883"/>
      <c r="CY123" s="883"/>
      <c r="CZ123" s="883"/>
      <c r="DA123" s="883"/>
      <c r="DB123" s="883"/>
      <c r="DC123" s="883"/>
      <c r="DD123" s="883"/>
      <c r="DE123" s="883"/>
      <c r="DF123" s="884"/>
      <c r="DG123" s="823" t="s">
        <v>462</v>
      </c>
      <c r="DH123" s="824"/>
      <c r="DI123" s="824"/>
      <c r="DJ123" s="824"/>
      <c r="DK123" s="825"/>
      <c r="DL123" s="826" t="s">
        <v>480</v>
      </c>
      <c r="DM123" s="824"/>
      <c r="DN123" s="824"/>
      <c r="DO123" s="824"/>
      <c r="DP123" s="825"/>
      <c r="DQ123" s="826" t="s">
        <v>462</v>
      </c>
      <c r="DR123" s="824"/>
      <c r="DS123" s="824"/>
      <c r="DT123" s="824"/>
      <c r="DU123" s="825"/>
      <c r="DV123" s="871" t="s">
        <v>480</v>
      </c>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462</v>
      </c>
      <c r="AB124" s="824"/>
      <c r="AC124" s="824"/>
      <c r="AD124" s="824"/>
      <c r="AE124" s="825"/>
      <c r="AF124" s="826" t="s">
        <v>480</v>
      </c>
      <c r="AG124" s="824"/>
      <c r="AH124" s="824"/>
      <c r="AI124" s="824"/>
      <c r="AJ124" s="825"/>
      <c r="AK124" s="826" t="s">
        <v>480</v>
      </c>
      <c r="AL124" s="824"/>
      <c r="AM124" s="824"/>
      <c r="AN124" s="824"/>
      <c r="AO124" s="825"/>
      <c r="AP124" s="871" t="s">
        <v>462</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480</v>
      </c>
      <c r="BR124" s="878"/>
      <c r="BS124" s="878"/>
      <c r="BT124" s="878"/>
      <c r="BU124" s="878"/>
      <c r="BV124" s="878" t="s">
        <v>462</v>
      </c>
      <c r="BW124" s="878"/>
      <c r="BX124" s="878"/>
      <c r="BY124" s="878"/>
      <c r="BZ124" s="878"/>
      <c r="CA124" s="878" t="s">
        <v>462</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t="s">
        <v>223</v>
      </c>
      <c r="DH124" s="807"/>
      <c r="DI124" s="807"/>
      <c r="DJ124" s="807"/>
      <c r="DK124" s="808"/>
      <c r="DL124" s="809" t="s">
        <v>223</v>
      </c>
      <c r="DM124" s="807"/>
      <c r="DN124" s="807"/>
      <c r="DO124" s="807"/>
      <c r="DP124" s="808"/>
      <c r="DQ124" s="809" t="s">
        <v>223</v>
      </c>
      <c r="DR124" s="807"/>
      <c r="DS124" s="807"/>
      <c r="DT124" s="807"/>
      <c r="DU124" s="808"/>
      <c r="DV124" s="895" t="s">
        <v>223</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223</v>
      </c>
      <c r="AB125" s="824"/>
      <c r="AC125" s="824"/>
      <c r="AD125" s="824"/>
      <c r="AE125" s="825"/>
      <c r="AF125" s="826" t="s">
        <v>223</v>
      </c>
      <c r="AG125" s="824"/>
      <c r="AH125" s="824"/>
      <c r="AI125" s="824"/>
      <c r="AJ125" s="825"/>
      <c r="AK125" s="826" t="s">
        <v>223</v>
      </c>
      <c r="AL125" s="824"/>
      <c r="AM125" s="824"/>
      <c r="AN125" s="824"/>
      <c r="AO125" s="825"/>
      <c r="AP125" s="871" t="s">
        <v>223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487</v>
      </c>
      <c r="CL125" s="899"/>
      <c r="CM125" s="899"/>
      <c r="CN125" s="899"/>
      <c r="CO125" s="900"/>
      <c r="CP125" s="907" t="s">
        <v>488</v>
      </c>
      <c r="CQ125" s="854"/>
      <c r="CR125" s="854"/>
      <c r="CS125" s="854"/>
      <c r="CT125" s="854"/>
      <c r="CU125" s="854"/>
      <c r="CV125" s="854"/>
      <c r="CW125" s="854"/>
      <c r="CX125" s="854"/>
      <c r="CY125" s="854"/>
      <c r="CZ125" s="854"/>
      <c r="DA125" s="854"/>
      <c r="DB125" s="854"/>
      <c r="DC125" s="854"/>
      <c r="DD125" s="854"/>
      <c r="DE125" s="854"/>
      <c r="DF125" s="855"/>
      <c r="DG125" s="908" t="s">
        <v>223</v>
      </c>
      <c r="DH125" s="889"/>
      <c r="DI125" s="889"/>
      <c r="DJ125" s="889"/>
      <c r="DK125" s="889"/>
      <c r="DL125" s="889" t="s">
        <v>223</v>
      </c>
      <c r="DM125" s="889"/>
      <c r="DN125" s="889"/>
      <c r="DO125" s="889"/>
      <c r="DP125" s="889"/>
      <c r="DQ125" s="889" t="s">
        <v>223</v>
      </c>
      <c r="DR125" s="889"/>
      <c r="DS125" s="889"/>
      <c r="DT125" s="889"/>
      <c r="DU125" s="889"/>
      <c r="DV125" s="890" t="s">
        <v>223</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223</v>
      </c>
      <c r="AB126" s="824"/>
      <c r="AC126" s="824"/>
      <c r="AD126" s="824"/>
      <c r="AE126" s="825"/>
      <c r="AF126" s="826" t="s">
        <v>223</v>
      </c>
      <c r="AG126" s="824"/>
      <c r="AH126" s="824"/>
      <c r="AI126" s="824"/>
      <c r="AJ126" s="825"/>
      <c r="AK126" s="826" t="s">
        <v>223</v>
      </c>
      <c r="AL126" s="824"/>
      <c r="AM126" s="824"/>
      <c r="AN126" s="824"/>
      <c r="AO126" s="825"/>
      <c r="AP126" s="871" t="s">
        <v>223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61" t="s">
        <v>489</v>
      </c>
      <c r="CQ126" s="794"/>
      <c r="CR126" s="794"/>
      <c r="CS126" s="794"/>
      <c r="CT126" s="794"/>
      <c r="CU126" s="794"/>
      <c r="CV126" s="794"/>
      <c r="CW126" s="794"/>
      <c r="CX126" s="794"/>
      <c r="CY126" s="794"/>
      <c r="CZ126" s="794"/>
      <c r="DA126" s="794"/>
      <c r="DB126" s="794"/>
      <c r="DC126" s="794"/>
      <c r="DD126" s="794"/>
      <c r="DE126" s="794"/>
      <c r="DF126" s="795"/>
      <c r="DG126" s="833" t="s">
        <v>223</v>
      </c>
      <c r="DH126" s="834"/>
      <c r="DI126" s="834"/>
      <c r="DJ126" s="834"/>
      <c r="DK126" s="834"/>
      <c r="DL126" s="834" t="s">
        <v>223</v>
      </c>
      <c r="DM126" s="834"/>
      <c r="DN126" s="834"/>
      <c r="DO126" s="834"/>
      <c r="DP126" s="834"/>
      <c r="DQ126" s="834" t="s">
        <v>223</v>
      </c>
      <c r="DR126" s="834"/>
      <c r="DS126" s="834"/>
      <c r="DT126" s="834"/>
      <c r="DU126" s="834"/>
      <c r="DV126" s="840" t="s">
        <v>223</v>
      </c>
      <c r="DW126" s="840"/>
      <c r="DX126" s="840"/>
      <c r="DY126" s="840"/>
      <c r="DZ126" s="841"/>
    </row>
    <row r="127" spans="1:130" s="247" customFormat="1" ht="26.25" customHeight="1" x14ac:dyDescent="0.15">
      <c r="A127" s="866"/>
      <c r="B127" s="867"/>
      <c r="C127" s="885" t="s">
        <v>490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223</v>
      </c>
      <c r="AB127" s="824"/>
      <c r="AC127" s="824"/>
      <c r="AD127" s="824"/>
      <c r="AE127" s="825"/>
      <c r="AF127" s="826" t="s">
        <v>223</v>
      </c>
      <c r="AG127" s="824"/>
      <c r="AH127" s="824"/>
      <c r="AI127" s="824"/>
      <c r="AJ127" s="825"/>
      <c r="AK127" s="826" t="s">
        <v>223</v>
      </c>
      <c r="AL127" s="824"/>
      <c r="AM127" s="824"/>
      <c r="AN127" s="824"/>
      <c r="AO127" s="825"/>
      <c r="AP127" s="871" t="s">
        <v>223</v>
      </c>
      <c r="AQ127" s="872"/>
      <c r="AR127" s="872"/>
      <c r="AS127" s="872"/>
      <c r="AT127" s="873"/>
      <c r="AU127" s="283"/>
      <c r="AV127" s="283"/>
      <c r="AW127" s="283"/>
      <c r="AX127" s="888" t="s">
        <v>491</v>
      </c>
      <c r="AY127" s="858"/>
      <c r="AZ127" s="858"/>
      <c r="BA127" s="858"/>
      <c r="BB127" s="858"/>
      <c r="BC127" s="858"/>
      <c r="BD127" s="858"/>
      <c r="BE127" s="859"/>
      <c r="BF127" s="857" t="s">
        <v>492</v>
      </c>
      <c r="BG127" s="858"/>
      <c r="BH127" s="858"/>
      <c r="BI127" s="858"/>
      <c r="BJ127" s="858"/>
      <c r="BK127" s="858"/>
      <c r="BL127" s="859"/>
      <c r="BM127" s="857" t="s">
        <v>493</v>
      </c>
      <c r="BN127" s="858"/>
      <c r="BO127" s="858"/>
      <c r="BP127" s="858"/>
      <c r="BQ127" s="858"/>
      <c r="BR127" s="858"/>
      <c r="BS127" s="859"/>
      <c r="BT127" s="857" t="s">
        <v>494</v>
      </c>
      <c r="BU127" s="858"/>
      <c r="BV127" s="858"/>
      <c r="BW127" s="858"/>
      <c r="BX127" s="858"/>
      <c r="BY127" s="858"/>
      <c r="BZ127" s="860"/>
      <c r="CA127" s="283"/>
      <c r="CB127" s="283"/>
      <c r="CC127" s="283"/>
      <c r="CD127" s="284"/>
      <c r="CE127" s="284"/>
      <c r="CF127" s="284"/>
      <c r="CG127" s="281"/>
      <c r="CH127" s="281"/>
      <c r="CI127" s="281"/>
      <c r="CJ127" s="282"/>
      <c r="CK127" s="901"/>
      <c r="CL127" s="902"/>
      <c r="CM127" s="902"/>
      <c r="CN127" s="902"/>
      <c r="CO127" s="903"/>
      <c r="CP127" s="861" t="s">
        <v>495</v>
      </c>
      <c r="CQ127" s="794"/>
      <c r="CR127" s="794"/>
      <c r="CS127" s="794"/>
      <c r="CT127" s="794"/>
      <c r="CU127" s="794"/>
      <c r="CV127" s="794"/>
      <c r="CW127" s="794"/>
      <c r="CX127" s="794"/>
      <c r="CY127" s="794"/>
      <c r="CZ127" s="794"/>
      <c r="DA127" s="794"/>
      <c r="DB127" s="794"/>
      <c r="DC127" s="794"/>
      <c r="DD127" s="794"/>
      <c r="DE127" s="794"/>
      <c r="DF127" s="795"/>
      <c r="DG127" s="833" t="s">
        <v>223</v>
      </c>
      <c r="DH127" s="834"/>
      <c r="DI127" s="834"/>
      <c r="DJ127" s="834"/>
      <c r="DK127" s="834"/>
      <c r="DL127" s="834" t="s">
        <v>223</v>
      </c>
      <c r="DM127" s="834"/>
      <c r="DN127" s="834"/>
      <c r="DO127" s="834"/>
      <c r="DP127" s="834"/>
      <c r="DQ127" s="834" t="s">
        <v>223</v>
      </c>
      <c r="DR127" s="834"/>
      <c r="DS127" s="834"/>
      <c r="DT127" s="834"/>
      <c r="DU127" s="834"/>
      <c r="DV127" s="840" t="s">
        <v>223</v>
      </c>
      <c r="DW127" s="840"/>
      <c r="DX127" s="840"/>
      <c r="DY127" s="840"/>
      <c r="DZ127" s="841"/>
    </row>
    <row r="128" spans="1:130" s="247" customFormat="1" ht="26.25" customHeight="1" thickBot="1" x14ac:dyDescent="0.2">
      <c r="A128" s="842" t="s">
        <v>496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497</v>
      </c>
      <c r="X128" s="844"/>
      <c r="Y128" s="844"/>
      <c r="Z128" s="845"/>
      <c r="AA128" s="846" t="s">
        <v>223</v>
      </c>
      <c r="AB128" s="847"/>
      <c r="AC128" s="847"/>
      <c r="AD128" s="847"/>
      <c r="AE128" s="848"/>
      <c r="AF128" s="849" t="s">
        <v>223</v>
      </c>
      <c r="AG128" s="847"/>
      <c r="AH128" s="847"/>
      <c r="AI128" s="847"/>
      <c r="AJ128" s="848"/>
      <c r="AK128" s="849" t="s">
        <v>223</v>
      </c>
      <c r="AL128" s="847"/>
      <c r="AM128" s="847"/>
      <c r="AN128" s="847"/>
      <c r="AO128" s="848"/>
      <c r="AP128" s="850"/>
      <c r="AQ128" s="851"/>
      <c r="AR128" s="851"/>
      <c r="AS128" s="851"/>
      <c r="AT128" s="852"/>
      <c r="AU128" s="283"/>
      <c r="AV128" s="283"/>
      <c r="AW128" s="283"/>
      <c r="AX128" s="853" t="s">
        <v>498</v>
      </c>
      <c r="AY128" s="854"/>
      <c r="AZ128" s="854"/>
      <c r="BA128" s="854"/>
      <c r="BB128" s="854"/>
      <c r="BC128" s="854"/>
      <c r="BD128" s="854"/>
      <c r="BE128" s="855"/>
      <c r="BF128" s="830" t="s">
        <v>223</v>
      </c>
      <c r="BG128" s="831"/>
      <c r="BH128" s="831"/>
      <c r="BI128" s="831"/>
      <c r="BJ128" s="831"/>
      <c r="BK128" s="831"/>
      <c r="BL128" s="856"/>
      <c r="BM128" s="830">
        <v>15</v>
      </c>
      <c r="BN128" s="831"/>
      <c r="BO128" s="831"/>
      <c r="BP128" s="831"/>
      <c r="BQ128" s="831"/>
      <c r="BR128" s="831"/>
      <c r="BS128" s="856"/>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5" t="s">
        <v>499</v>
      </c>
      <c r="CQ128" s="772"/>
      <c r="CR128" s="772"/>
      <c r="CS128" s="772"/>
      <c r="CT128" s="772"/>
      <c r="CU128" s="772"/>
      <c r="CV128" s="772"/>
      <c r="CW128" s="772"/>
      <c r="CX128" s="772"/>
      <c r="CY128" s="772"/>
      <c r="CZ128" s="772"/>
      <c r="DA128" s="772"/>
      <c r="DB128" s="772"/>
      <c r="DC128" s="772"/>
      <c r="DD128" s="772"/>
      <c r="DE128" s="772"/>
      <c r="DF128" s="773"/>
      <c r="DG128" s="836" t="s">
        <v>223</v>
      </c>
      <c r="DH128" s="837"/>
      <c r="DI128" s="837"/>
      <c r="DJ128" s="837"/>
      <c r="DK128" s="837"/>
      <c r="DL128" s="837" t="s">
        <v>500</v>
      </c>
      <c r="DM128" s="837"/>
      <c r="DN128" s="837"/>
      <c r="DO128" s="837"/>
      <c r="DP128" s="837"/>
      <c r="DQ128" s="837" t="s">
        <v>223</v>
      </c>
      <c r="DR128" s="837"/>
      <c r="DS128" s="837"/>
      <c r="DT128" s="837"/>
      <c r="DU128" s="837"/>
      <c r="DV128" s="838" t="s">
        <v>223</v>
      </c>
      <c r="DW128" s="838"/>
      <c r="DX128" s="838"/>
      <c r="DY128" s="838"/>
      <c r="DZ128" s="839"/>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732695</v>
      </c>
      <c r="AB129" s="824"/>
      <c r="AC129" s="824"/>
      <c r="AD129" s="824"/>
      <c r="AE129" s="825"/>
      <c r="AF129" s="826">
        <v>672639</v>
      </c>
      <c r="AG129" s="824"/>
      <c r="AH129" s="824"/>
      <c r="AI129" s="824"/>
      <c r="AJ129" s="825"/>
      <c r="AK129" s="826">
        <v>695657</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500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127855</v>
      </c>
      <c r="AB130" s="824"/>
      <c r="AC130" s="824"/>
      <c r="AD130" s="824"/>
      <c r="AE130" s="825"/>
      <c r="AF130" s="826">
        <v>123350</v>
      </c>
      <c r="AG130" s="824"/>
      <c r="AH130" s="824"/>
      <c r="AI130" s="824"/>
      <c r="AJ130" s="825"/>
      <c r="AK130" s="826">
        <v>132298</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6.1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604840</v>
      </c>
      <c r="AB131" s="807"/>
      <c r="AC131" s="807"/>
      <c r="AD131" s="807"/>
      <c r="AE131" s="808"/>
      <c r="AF131" s="809">
        <v>549289</v>
      </c>
      <c r="AG131" s="807"/>
      <c r="AH131" s="807"/>
      <c r="AI131" s="807"/>
      <c r="AJ131" s="808"/>
      <c r="AK131" s="809">
        <v>563359</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t="s">
        <v>223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4.542854309</v>
      </c>
      <c r="AB132" s="787"/>
      <c r="AC132" s="787"/>
      <c r="AD132" s="787"/>
      <c r="AE132" s="788"/>
      <c r="AF132" s="789">
        <v>7.8443223880000001</v>
      </c>
      <c r="AG132" s="787"/>
      <c r="AH132" s="787"/>
      <c r="AI132" s="787"/>
      <c r="AJ132" s="788"/>
      <c r="AK132" s="789">
        <v>5.9557049769999999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3.5</v>
      </c>
      <c r="AB133" s="766"/>
      <c r="AC133" s="766"/>
      <c r="AD133" s="766"/>
      <c r="AE133" s="767"/>
      <c r="AF133" s="765">
        <v>5.0999999999999996</v>
      </c>
      <c r="AG133" s="766"/>
      <c r="AH133" s="766"/>
      <c r="AI133" s="766"/>
      <c r="AJ133" s="767"/>
      <c r="AK133" s="765">
        <v>6.1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hfhRwNqgPLdRDU4m42nG8kTuELxxA+AZTQy34cuzW9jv1eYTntsG5XpqAKcqIs4dEtBpDvWKMzgbE10lbpO3A==" saltValue="SPPIc83Q3/5B0zKZWPwy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yuoLLHk6tQYzR0KRGdbKyBVzOaAxItWwwa2fKWETW+1jLAzOPZI7W0L6OF4r7yU4KeH9m4eCEJ0WSC+eF5XAQ==" saltValue="ocD/pBjZLjvRR4+cCJYC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Bayc8BmmjjvCvr7Q2ppCUyWPaywhLeqVh0LsxJ9UrKaz2SRN3zHlWiehYDQvaURc3ncWsoKCJmALPdG7haPQ==" saltValue="1z7aRkV+YjAPywF/etsE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222702</v>
      </c>
      <c r="AP9" s="313">
        <v>409379</v>
      </c>
      <c r="AQ9" s="314">
        <v>218185</v>
      </c>
      <c r="AR9" s="315">
        <v>87.6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54890</v>
      </c>
      <c r="AP10" s="316">
        <v>100901</v>
      </c>
      <c r="AQ10" s="317">
        <v>27381</v>
      </c>
      <c r="AR10" s="318">
        <v>268.5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2057</v>
      </c>
      <c r="AP11" s="316">
        <v>3781</v>
      </c>
      <c r="AQ11" s="317">
        <v>25697</v>
      </c>
      <c r="AR11" s="318">
        <v>-85.3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t="s">
        <v>523</v>
      </c>
      <c r="AP12" s="316" t="s">
        <v>523</v>
      </c>
      <c r="AQ12" s="317">
        <v>4359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524</v>
      </c>
      <c r="AL13" s="1193"/>
      <c r="AM13" s="1193"/>
      <c r="AN13" s="1194"/>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v>10207</v>
      </c>
      <c r="AP14" s="316">
        <v>18763</v>
      </c>
      <c r="AQ14" s="317">
        <v>8999</v>
      </c>
      <c r="AR14" s="318">
        <v>108.5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t="s">
        <v>523</v>
      </c>
      <c r="AP15" s="316" t="s">
        <v>523</v>
      </c>
      <c r="AQ15" s="317">
        <v>6052</v>
      </c>
      <c r="AR15" s="318" t="s">
        <v>523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-16392</v>
      </c>
      <c r="AP16" s="316">
        <v>-30132</v>
      </c>
      <c r="AQ16" s="317">
        <v>-19480</v>
      </c>
      <c r="AR16" s="318">
        <v>54.7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273464</v>
      </c>
      <c r="AP17" s="316">
        <v>502691</v>
      </c>
      <c r="AQ17" s="317">
        <v>271195</v>
      </c>
      <c r="AR17" s="318">
        <v>85.4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44.12</v>
      </c>
      <c r="AP21" s="329">
        <v>25.46</v>
      </c>
      <c r="AQ21" s="330">
        <v>18.66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93.3</v>
      </c>
      <c r="AP22" s="334">
        <v>93.7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140676</v>
      </c>
      <c r="AP32" s="343">
        <v>258596</v>
      </c>
      <c r="AQ32" s="344">
        <v>157756</v>
      </c>
      <c r="AR32" s="345">
        <v>63.9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25174</v>
      </c>
      <c r="AP35" s="343">
        <v>46276</v>
      </c>
      <c r="AQ35" s="344">
        <v>29837</v>
      </c>
      <c r="AR35" s="345">
        <v>55.1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t="s">
        <v>523</v>
      </c>
      <c r="AP36" s="343" t="s">
        <v>523</v>
      </c>
      <c r="AQ36" s="344">
        <v>5452</v>
      </c>
      <c r="AR36" s="345" t="s">
        <v>523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t="s">
        <v>523</v>
      </c>
      <c r="AP37" s="343" t="s">
        <v>523</v>
      </c>
      <c r="AQ37" s="344">
        <v>1300</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523</v>
      </c>
      <c r="AP38" s="346" t="s">
        <v>523</v>
      </c>
      <c r="AQ38" s="347">
        <v>36</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t="s">
        <v>523</v>
      </c>
      <c r="AP39" s="343" t="s">
        <v>523</v>
      </c>
      <c r="AQ39" s="344">
        <v>-9131</v>
      </c>
      <c r="AR39" s="345" t="s">
        <v>523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-132298</v>
      </c>
      <c r="AP40" s="343">
        <v>-243195</v>
      </c>
      <c r="AQ40" s="344">
        <v>-138994</v>
      </c>
      <c r="AR40" s="345">
        <v>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33552</v>
      </c>
      <c r="AP41" s="343">
        <v>61676</v>
      </c>
      <c r="AQ41" s="344">
        <v>46254</v>
      </c>
      <c r="AR41" s="345">
        <v>33.299999999999997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361041</v>
      </c>
      <c r="AN51" s="365">
        <v>607813</v>
      </c>
      <c r="AO51" s="366">
        <v>-9.9</v>
      </c>
      <c r="AP51" s="367">
        <v>287914</v>
      </c>
      <c r="AQ51" s="368">
        <v>-0.2</v>
      </c>
      <c r="AR51" s="369">
        <v>-9.6999999999999993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315784</v>
      </c>
      <c r="AN52" s="373">
        <v>531623</v>
      </c>
      <c r="AO52" s="374">
        <v>19.899999999999999</v>
      </c>
      <c r="AP52" s="375">
        <v>146531</v>
      </c>
      <c r="AQ52" s="376">
        <v>3.5</v>
      </c>
      <c r="AR52" s="377">
        <v>16.399999999999999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125546</v>
      </c>
      <c r="AN53" s="365">
        <v>209593</v>
      </c>
      <c r="AO53" s="366">
        <v>-65.5</v>
      </c>
      <c r="AP53" s="367">
        <v>310300</v>
      </c>
      <c r="AQ53" s="368">
        <v>7.8</v>
      </c>
      <c r="AR53" s="369">
        <v>-73.3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77946</v>
      </c>
      <c r="AN54" s="373">
        <v>130127</v>
      </c>
      <c r="AO54" s="374">
        <v>-75.5</v>
      </c>
      <c r="AP54" s="375">
        <v>157576</v>
      </c>
      <c r="AQ54" s="376">
        <v>7.5</v>
      </c>
      <c r="AR54" s="377">
        <v>-83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295264</v>
      </c>
      <c r="AN55" s="365">
        <v>510837</v>
      </c>
      <c r="AO55" s="366">
        <v>143.69999999999999</v>
      </c>
      <c r="AP55" s="367">
        <v>317319</v>
      </c>
      <c r="AQ55" s="368">
        <v>2.2999999999999998</v>
      </c>
      <c r="AR55" s="369">
        <v>141.4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142885</v>
      </c>
      <c r="AN56" s="373">
        <v>247206</v>
      </c>
      <c r="AO56" s="374">
        <v>90</v>
      </c>
      <c r="AP56" s="375">
        <v>164214</v>
      </c>
      <c r="AQ56" s="376">
        <v>4.2</v>
      </c>
      <c r="AR56" s="377">
        <v>85.8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124341</v>
      </c>
      <c r="AN57" s="365">
        <v>222435</v>
      </c>
      <c r="AO57" s="366">
        <v>-56.5</v>
      </c>
      <c r="AP57" s="367">
        <v>289738</v>
      </c>
      <c r="AQ57" s="368">
        <v>-8.6999999999999993</v>
      </c>
      <c r="AR57" s="369">
        <v>-47.8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111337</v>
      </c>
      <c r="AN58" s="373">
        <v>199172</v>
      </c>
      <c r="AO58" s="374">
        <v>-19.399999999999999</v>
      </c>
      <c r="AP58" s="375">
        <v>156238</v>
      </c>
      <c r="AQ58" s="376">
        <v>-4.9000000000000004</v>
      </c>
      <c r="AR58" s="377">
        <v>-14.5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149134</v>
      </c>
      <c r="AN59" s="365">
        <v>274143</v>
      </c>
      <c r="AO59" s="366">
        <v>23.2</v>
      </c>
      <c r="AP59" s="367">
        <v>316937</v>
      </c>
      <c r="AQ59" s="368">
        <v>9.4</v>
      </c>
      <c r="AR59" s="369">
        <v>13.8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36584</v>
      </c>
      <c r="AN60" s="373">
        <v>67250</v>
      </c>
      <c r="AO60" s="374">
        <v>-66.2</v>
      </c>
      <c r="AP60" s="375">
        <v>199150</v>
      </c>
      <c r="AQ60" s="376">
        <v>27.5</v>
      </c>
      <c r="AR60" s="377">
        <v>-93.7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211065</v>
      </c>
      <c r="AN61" s="380">
        <v>364964</v>
      </c>
      <c r="AO61" s="381">
        <v>7</v>
      </c>
      <c r="AP61" s="382">
        <v>304442</v>
      </c>
      <c r="AQ61" s="383">
        <v>2.1</v>
      </c>
      <c r="AR61" s="369">
        <v>4.9000000000000004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136907</v>
      </c>
      <c r="AN62" s="373">
        <v>235076</v>
      </c>
      <c r="AO62" s="374">
        <v>-10.199999999999999</v>
      </c>
      <c r="AP62" s="375">
        <v>164742</v>
      </c>
      <c r="AQ62" s="376">
        <v>7.6</v>
      </c>
      <c r="AR62" s="377">
        <v>-17.8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Opsh3DYRX1h8nZVX8KLpuDMf0t76Jr8PPIoyUpTI4mJ0FfuqxnrkGk8mOFonXpjm3jQO55sx1A4qAEDBYK1Sw==" saltValue="AM7BjvG9OcrF3B4vavaT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t/MiMUZnSpC606j3si+pBz5U9uk/EjLZEQ9XHqywFRWMujYqbe/gVIa/5nV50aUTRAHRbbxeZi2kO7TEcmrOng==" saltValue="nIMGL2CDdiZTYm2yS58L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511</v>
      </c>
    </row>
  </sheetData>
  <sheetProtection algorithmName="SHA-512" hashValue="TkWpJPkdfGpQW/LwdMqlwmU3dqHPIHxnXLgqjB1rIgXH2v049By3OJAqtxRVvy7o+I1TgDTD3vOFgVf5CPORRw==" saltValue="pbj6kwYcj0TTyhQkYgSI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41.8</v>
      </c>
      <c r="G47" s="12">
        <v>64.56</v>
      </c>
      <c r="H47" s="12">
        <v>71.2</v>
      </c>
      <c r="I47" s="12">
        <v>76.56</v>
      </c>
      <c r="J47" s="13">
        <v>74.75</v>
      </c>
    </row>
    <row r="48" spans="2:10" ht="57.75" customHeight="1" x14ac:dyDescent="0.15">
      <c r="B48" s="14"/>
      <c r="C48" s="1200" t="s">
        <v>4</v>
      </c>
      <c r="D48" s="1200"/>
      <c r="E48" s="1201"/>
      <c r="F48" s="15">
        <v>48.94</v>
      </c>
      <c r="G48" s="16">
        <v>52.49</v>
      </c>
      <c r="H48" s="16">
        <v>53.74</v>
      </c>
      <c r="I48" s="16">
        <v>34.32</v>
      </c>
      <c r="J48" s="17">
        <v>8.2200000000000006</v>
      </c>
    </row>
    <row r="49" spans="2:10" ht="57.75" customHeight="1" thickBot="1" x14ac:dyDescent="0.2">
      <c r="B49" s="18"/>
      <c r="C49" s="1202" t="s">
        <v>5</v>
      </c>
      <c r="D49" s="1202"/>
      <c r="E49" s="1203"/>
      <c r="F49" s="19">
        <v>26.4</v>
      </c>
      <c r="G49" s="20">
        <v>17.5</v>
      </c>
      <c r="H49" s="20" t="s">
        <v>569</v>
      </c>
      <c r="I49" s="20" t="s">
        <v>570</v>
      </c>
      <c r="J49" s="21" t="s">
        <v>571</v>
      </c>
    </row>
    <row r="50" spans="2:10" ht="13.5" customHeight="1" x14ac:dyDescent="0.15"/>
  </sheetData>
  <sheetProtection algorithmName="SHA-512" hashValue="B3t3S4vcj0T9OFdT95hkuDwFjRHRj5IRJRChK2hxsizisEbKFwzqX9Nm2sW0ULwhH4608vtpftEIP42wUNd+iQ==" saltValue="vdtUpgUmeu50ESvHxStH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2021-03-10T10:38:48Z</cp:lastPrinted>
  <dcterms:created xsi:type="dcterms:W3CDTF">2021-02-05T02:29:36Z</dcterms:created>
  <dcterms:modified xsi:type="dcterms:W3CDTF">2021-03-17T02:51:43Z</dcterms:modified>
  <cp:category/>
</cp:coreProperties>
</file>